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11\保存(那加中学校)\職員室\令和６(2024)年度\11　１年生\00 個人フォルダ\1-5 望月\引継ぎ\051年生大会\R6\"/>
    </mc:Choice>
  </mc:AlternateContent>
  <xr:revisionPtr revIDLastSave="0" documentId="13_ncr:1_{BE0CFCB5-1AC8-478B-BA87-ECFC424793A6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組み合わせ　１日目　男子 " sheetId="16" r:id="rId1"/>
    <sheet name="組み合わせ　１日目　女子" sheetId="40" r:id="rId2"/>
    <sheet name="1日目OKB会場 男子 " sheetId="44" r:id="rId3"/>
    <sheet name="1日目メモ会場 女子" sheetId="52" r:id="rId4"/>
    <sheet name="2日目決勝" sheetId="53" r:id="rId5"/>
    <sheet name="トーナメント表" sheetId="51" r:id="rId6"/>
    <sheet name="参加チーム　男子" sheetId="48" r:id="rId7"/>
    <sheet name="参加チーム　女子" sheetId="50" r:id="rId8"/>
  </sheets>
  <definedNames>
    <definedName name="_xlnm.Print_Area" localSheetId="2">'1日目OKB会場 男子 '!$A$1:$AD$52</definedName>
    <definedName name="_xlnm.Print_Area" localSheetId="3">'1日目メモ会場 女子'!$A$1:$AD$31</definedName>
    <definedName name="_xlnm.Print_Area" localSheetId="4">'2日目決勝'!$A$1:$AD$22</definedName>
    <definedName name="_xlnm.Print_Area" localSheetId="5">トーナメント表!$A$1:$AN$42</definedName>
    <definedName name="_xlnm.Print_Area" localSheetId="1">'組み合わせ　１日目　女子'!$B$1:$N$15</definedName>
    <definedName name="_xlnm.Print_Area" localSheetId="0">'組み合わせ　１日目　男子 '!$B$1:$N$29</definedName>
  </definedNames>
  <calcPr calcId="191029"/>
</workbook>
</file>

<file path=xl/calcChain.xml><?xml version="1.0" encoding="utf-8"?>
<calcChain xmlns="http://schemas.openxmlformats.org/spreadsheetml/2006/main">
  <c r="S21" i="53" l="1"/>
  <c r="Y8" i="44" l="1"/>
  <c r="W8" i="44"/>
  <c r="Y7" i="44"/>
  <c r="W7" i="44"/>
  <c r="J8" i="44"/>
  <c r="H8" i="44"/>
  <c r="J7" i="44"/>
  <c r="H7" i="44"/>
  <c r="J6" i="44"/>
  <c r="H6" i="44"/>
  <c r="S8" i="53" l="1"/>
  <c r="Q10" i="53" s="1"/>
  <c r="S10" i="53" s="1"/>
  <c r="Q12" i="53" s="1"/>
  <c r="S12" i="53" s="1"/>
  <c r="Q14" i="53" s="1"/>
  <c r="S14" i="53" s="1"/>
  <c r="Q16" i="53" s="1"/>
  <c r="S16" i="53" s="1"/>
  <c r="S18" i="53" s="1"/>
  <c r="C26" i="16" l="1"/>
  <c r="C27" i="16"/>
  <c r="C28" i="16"/>
  <c r="C29" i="16"/>
  <c r="C18" i="16"/>
  <c r="C19" i="16"/>
  <c r="C20" i="16"/>
  <c r="C21" i="16"/>
  <c r="C11" i="16"/>
  <c r="C12" i="16"/>
  <c r="C13" i="16"/>
  <c r="C14" i="16"/>
  <c r="C5" i="16"/>
  <c r="C6" i="16"/>
  <c r="C7" i="16"/>
  <c r="AB12" i="44" l="1"/>
  <c r="AB13" i="44"/>
  <c r="AB14" i="44"/>
  <c r="AB15" i="44"/>
  <c r="AB16" i="44"/>
  <c r="AB17" i="44"/>
  <c r="AB18" i="44"/>
  <c r="AB19" i="44"/>
  <c r="AB20" i="44"/>
  <c r="AB21" i="44"/>
  <c r="AB22" i="44"/>
  <c r="AB23" i="44"/>
  <c r="AB24" i="44"/>
  <c r="AB25" i="44"/>
  <c r="AB28" i="44"/>
  <c r="AB29" i="44"/>
  <c r="AB30" i="44"/>
  <c r="AB31" i="44"/>
  <c r="AB32" i="44"/>
  <c r="AB33" i="44"/>
  <c r="AB34" i="44"/>
  <c r="AB35" i="44"/>
  <c r="AB36" i="44"/>
  <c r="AB37" i="44"/>
  <c r="AB38" i="44"/>
  <c r="AB39" i="44"/>
  <c r="AB40" i="44"/>
  <c r="AB41" i="44"/>
  <c r="AB42" i="44"/>
  <c r="AB43" i="44"/>
  <c r="AB44" i="44"/>
  <c r="AB45" i="44"/>
  <c r="AB46" i="44"/>
  <c r="AB47" i="44"/>
  <c r="AB48" i="44"/>
  <c r="AB49" i="44"/>
  <c r="AB50" i="44"/>
  <c r="AB51" i="44"/>
  <c r="AB11" i="44"/>
  <c r="M12" i="44"/>
  <c r="M13" i="44"/>
  <c r="M14" i="44"/>
  <c r="M15" i="44"/>
  <c r="M16" i="44"/>
  <c r="M17" i="44"/>
  <c r="M18" i="44"/>
  <c r="M19" i="44"/>
  <c r="M20" i="44"/>
  <c r="M21" i="44"/>
  <c r="M22" i="44"/>
  <c r="M23" i="44"/>
  <c r="M24" i="44"/>
  <c r="M25" i="44"/>
  <c r="M28" i="44"/>
  <c r="M29" i="44"/>
  <c r="M30" i="44"/>
  <c r="M31" i="44"/>
  <c r="M32" i="44"/>
  <c r="M33" i="44"/>
  <c r="M34" i="44"/>
  <c r="M35" i="44"/>
  <c r="M36" i="44"/>
  <c r="M37" i="44"/>
  <c r="M38" i="44"/>
  <c r="M39" i="44"/>
  <c r="M40" i="44"/>
  <c r="M41" i="44"/>
  <c r="M42" i="44"/>
  <c r="M43" i="44"/>
  <c r="M44" i="44"/>
  <c r="M45" i="44"/>
  <c r="M46" i="44"/>
  <c r="M47" i="44"/>
  <c r="M48" i="44"/>
  <c r="M49" i="44"/>
  <c r="M50" i="44"/>
  <c r="M51" i="44"/>
  <c r="M11" i="44"/>
  <c r="Y14" i="44"/>
  <c r="Y16" i="44"/>
  <c r="Y18" i="44"/>
  <c r="Y20" i="44"/>
  <c r="Y22" i="44"/>
  <c r="Y24" i="44"/>
  <c r="Y28" i="44"/>
  <c r="Y29" i="44"/>
  <c r="Y30" i="44"/>
  <c r="Y32" i="44"/>
  <c r="Y34" i="44"/>
  <c r="Y36" i="44"/>
  <c r="Y38" i="44"/>
  <c r="Y40" i="44"/>
  <c r="Y42" i="44"/>
  <c r="Y44" i="44"/>
  <c r="Y46" i="44"/>
  <c r="Y48" i="44"/>
  <c r="Y50" i="44"/>
  <c r="Y12" i="44"/>
  <c r="Y10" i="44"/>
  <c r="J14" i="44"/>
  <c r="J16" i="44"/>
  <c r="J18" i="44"/>
  <c r="J20" i="44"/>
  <c r="J22" i="44"/>
  <c r="J24" i="44"/>
  <c r="J28" i="44"/>
  <c r="J29" i="44"/>
  <c r="J30" i="44"/>
  <c r="J32" i="44"/>
  <c r="J34" i="44"/>
  <c r="J36" i="44"/>
  <c r="J38" i="44"/>
  <c r="J40" i="44"/>
  <c r="J42" i="44"/>
  <c r="J44" i="44"/>
  <c r="J46" i="44"/>
  <c r="J48" i="44"/>
  <c r="J50" i="44"/>
  <c r="J12" i="44"/>
  <c r="J10" i="44"/>
  <c r="AB30" i="52"/>
  <c r="Y9" i="52"/>
  <c r="Y7" i="52"/>
  <c r="Y8" i="52"/>
  <c r="J9" i="52"/>
  <c r="J8" i="52"/>
  <c r="J7" i="52"/>
  <c r="W9" i="52" l="1"/>
  <c r="W8" i="52"/>
  <c r="W7" i="52"/>
  <c r="H9" i="52"/>
  <c r="H8" i="52"/>
  <c r="H7" i="52"/>
  <c r="AD29" i="52"/>
  <c r="AB29" i="52"/>
  <c r="AB28" i="52"/>
  <c r="AD27" i="52"/>
  <c r="AB27" i="52"/>
  <c r="AB26" i="52"/>
  <c r="AD25" i="52"/>
  <c r="AB25" i="52"/>
  <c r="AB24" i="52"/>
  <c r="AD23" i="52"/>
  <c r="AB23" i="52"/>
  <c r="AB22" i="52"/>
  <c r="AD21" i="52"/>
  <c r="AB21" i="52"/>
  <c r="AB20" i="52"/>
  <c r="AD19" i="52"/>
  <c r="AB19" i="52"/>
  <c r="AB18" i="52"/>
  <c r="AD17" i="52"/>
  <c r="AB17" i="52"/>
  <c r="AB16" i="52"/>
  <c r="AD15" i="52"/>
  <c r="AB15" i="52"/>
  <c r="AB14" i="52"/>
  <c r="AD13" i="52"/>
  <c r="AB13" i="52"/>
  <c r="AB12" i="52"/>
  <c r="AD11" i="52"/>
  <c r="AB11" i="52"/>
  <c r="M13" i="52"/>
  <c r="O13" i="52"/>
  <c r="M14" i="52"/>
  <c r="M15" i="52"/>
  <c r="O15" i="52"/>
  <c r="M16" i="52"/>
  <c r="M17" i="52"/>
  <c r="O17" i="52"/>
  <c r="M18" i="52"/>
  <c r="M19" i="52"/>
  <c r="O19" i="52"/>
  <c r="M20" i="52"/>
  <c r="M21" i="52"/>
  <c r="O21" i="52"/>
  <c r="M22" i="52"/>
  <c r="M23" i="52"/>
  <c r="O23" i="52"/>
  <c r="M24" i="52"/>
  <c r="M25" i="52"/>
  <c r="O25" i="52"/>
  <c r="M26" i="52"/>
  <c r="M27" i="52"/>
  <c r="O27" i="52"/>
  <c r="M28" i="52"/>
  <c r="M29" i="52"/>
  <c r="O29" i="52"/>
  <c r="M30" i="52"/>
  <c r="M12" i="52"/>
  <c r="O14" i="44"/>
  <c r="O16" i="44"/>
  <c r="O18" i="44"/>
  <c r="O20" i="44"/>
  <c r="O22" i="44"/>
  <c r="O24" i="44"/>
  <c r="O28" i="44"/>
  <c r="O29" i="44"/>
  <c r="O30" i="44"/>
  <c r="O32" i="44"/>
  <c r="O34" i="44"/>
  <c r="O36" i="44"/>
  <c r="O38" i="44"/>
  <c r="O40" i="44"/>
  <c r="O42" i="44"/>
  <c r="O44" i="44"/>
  <c r="O46" i="44"/>
  <c r="O48" i="44"/>
  <c r="O50" i="44"/>
  <c r="O12" i="44"/>
  <c r="O10" i="44"/>
  <c r="M10" i="44"/>
  <c r="W15" i="52"/>
  <c r="Y15" i="52"/>
  <c r="W17" i="52"/>
  <c r="Y17" i="52"/>
  <c r="W19" i="52"/>
  <c r="Y19" i="52"/>
  <c r="W21" i="52"/>
  <c r="Y21" i="52"/>
  <c r="W23" i="52"/>
  <c r="Y23" i="52"/>
  <c r="W25" i="52"/>
  <c r="Y25" i="52"/>
  <c r="W27" i="52"/>
  <c r="Y27" i="52"/>
  <c r="W29" i="52"/>
  <c r="Y29" i="52"/>
  <c r="J17" i="52"/>
  <c r="H15" i="52"/>
  <c r="J15" i="52"/>
  <c r="H17" i="52"/>
  <c r="H19" i="52"/>
  <c r="J19" i="52"/>
  <c r="H21" i="52"/>
  <c r="J21" i="52"/>
  <c r="H23" i="52"/>
  <c r="J23" i="52"/>
  <c r="H25" i="52"/>
  <c r="J25" i="52"/>
  <c r="H27" i="52"/>
  <c r="J27" i="52"/>
  <c r="H29" i="52"/>
  <c r="J29" i="52"/>
  <c r="Y13" i="52" l="1"/>
  <c r="Y11" i="52"/>
  <c r="J13" i="52"/>
  <c r="J11" i="52"/>
  <c r="H16" i="16" l="1"/>
  <c r="G16" i="16"/>
  <c r="F16" i="16"/>
  <c r="E16" i="16"/>
  <c r="D16" i="16"/>
  <c r="H9" i="16"/>
  <c r="G9" i="16"/>
  <c r="F9" i="16"/>
  <c r="E9" i="16"/>
  <c r="C12" i="40"/>
  <c r="C13" i="40"/>
  <c r="C14" i="40"/>
  <c r="C15" i="40"/>
  <c r="C11" i="40"/>
  <c r="C5" i="40"/>
  <c r="C6" i="40"/>
  <c r="C7" i="40"/>
  <c r="C8" i="40"/>
  <c r="C4" i="40"/>
  <c r="H22" i="44" l="1"/>
  <c r="W22" i="44"/>
  <c r="AD22" i="44"/>
  <c r="H24" i="44"/>
  <c r="W24" i="44"/>
  <c r="AD24" i="44"/>
  <c r="C10" i="16"/>
  <c r="D9" i="16" s="1"/>
  <c r="D8" i="53" l="1"/>
  <c r="B10" i="53" s="1"/>
  <c r="D10" i="53" s="1"/>
  <c r="B12" i="53" s="1"/>
  <c r="D12" i="53" s="1"/>
  <c r="B14" i="53" s="1"/>
  <c r="D14" i="53" s="1"/>
  <c r="B16" i="53" s="1"/>
  <c r="D16" i="53" s="1"/>
  <c r="D18" i="53" s="1"/>
  <c r="B20" i="53" s="1"/>
  <c r="D20" i="53" s="1"/>
  <c r="W13" i="52"/>
  <c r="H13" i="52"/>
  <c r="W11" i="52"/>
  <c r="O11" i="52"/>
  <c r="M11" i="52"/>
  <c r="H11" i="52"/>
  <c r="S11" i="52"/>
  <c r="Q13" i="52" s="1"/>
  <c r="S13" i="52" s="1"/>
  <c r="Q15" i="52" s="1"/>
  <c r="S15" i="52" s="1"/>
  <c r="Q17" i="52" s="1"/>
  <c r="S17" i="52" s="1"/>
  <c r="Q19" i="52" s="1"/>
  <c r="S19" i="52" s="1"/>
  <c r="Q21" i="52" s="1"/>
  <c r="S21" i="52" s="1"/>
  <c r="Q23" i="52" s="1"/>
  <c r="S23" i="52" s="1"/>
  <c r="Q25" i="52" s="1"/>
  <c r="S25" i="52" s="1"/>
  <c r="Q27" i="52" s="1"/>
  <c r="S27" i="52" s="1"/>
  <c r="Q29" i="52" s="1"/>
  <c r="S29" i="52" s="1"/>
  <c r="D11" i="52"/>
  <c r="B13" i="52" s="1"/>
  <c r="D13" i="52" s="1"/>
  <c r="B15" i="52" s="1"/>
  <c r="D15" i="52" s="1"/>
  <c r="B17" i="52" s="1"/>
  <c r="D17" i="52" s="1"/>
  <c r="B19" i="52" s="1"/>
  <c r="D19" i="52" s="1"/>
  <c r="B21" i="52" s="1"/>
  <c r="D21" i="52" s="1"/>
  <c r="B23" i="52" s="1"/>
  <c r="D23" i="52" s="1"/>
  <c r="B25" i="52" s="1"/>
  <c r="D25" i="52" s="1"/>
  <c r="B27" i="52" s="1"/>
  <c r="D27" i="52" s="1"/>
  <c r="B29" i="52" s="1"/>
  <c r="D29" i="52" s="1"/>
  <c r="C25" i="16"/>
  <c r="C17" i="16"/>
  <c r="C4" i="16"/>
  <c r="AD50" i="44" l="1"/>
  <c r="W50" i="44"/>
  <c r="AD48" i="44"/>
  <c r="W48" i="44"/>
  <c r="AD46" i="44"/>
  <c r="W46" i="44"/>
  <c r="AD44" i="44"/>
  <c r="W44" i="44"/>
  <c r="AD42" i="44"/>
  <c r="W42" i="44"/>
  <c r="AD40" i="44"/>
  <c r="W40" i="44"/>
  <c r="AD38" i="44"/>
  <c r="W38" i="44"/>
  <c r="AD36" i="44"/>
  <c r="W36" i="44"/>
  <c r="AD34" i="44"/>
  <c r="W34" i="44"/>
  <c r="AD32" i="44"/>
  <c r="W32" i="44"/>
  <c r="S32" i="44"/>
  <c r="Q34" i="44" s="1"/>
  <c r="S34" i="44" s="1"/>
  <c r="Q36" i="44" s="1"/>
  <c r="S36" i="44" s="1"/>
  <c r="Q38" i="44" s="1"/>
  <c r="S38" i="44" s="1"/>
  <c r="Q40" i="44" s="1"/>
  <c r="S40" i="44" s="1"/>
  <c r="Q42" i="44" s="1"/>
  <c r="S42" i="44" s="1"/>
  <c r="Q44" i="44" s="1"/>
  <c r="S44" i="44" s="1"/>
  <c r="Q46" i="44" s="1"/>
  <c r="S46" i="44" s="1"/>
  <c r="Q48" i="44" s="1"/>
  <c r="S48" i="44" s="1"/>
  <c r="Q50" i="44" s="1"/>
  <c r="S50" i="44" s="1"/>
  <c r="AD30" i="44"/>
  <c r="W30" i="44"/>
  <c r="AD29" i="44"/>
  <c r="W29" i="44"/>
  <c r="AD28" i="44"/>
  <c r="W28" i="44"/>
  <c r="AD20" i="44"/>
  <c r="W20" i="44"/>
  <c r="AD18" i="44"/>
  <c r="W18" i="44"/>
  <c r="AD16" i="44"/>
  <c r="W16" i="44"/>
  <c r="AD14" i="44"/>
  <c r="W14" i="44"/>
  <c r="AD12" i="44"/>
  <c r="W12" i="44"/>
  <c r="AD10" i="44"/>
  <c r="AB10" i="44"/>
  <c r="W10" i="44"/>
  <c r="S10" i="44"/>
  <c r="Q12" i="44" s="1"/>
  <c r="S12" i="44" s="1"/>
  <c r="Q14" i="44" s="1"/>
  <c r="S14" i="44" s="1"/>
  <c r="Q16" i="44" s="1"/>
  <c r="S16" i="44" s="1"/>
  <c r="Q18" i="44" s="1"/>
  <c r="S18" i="44" s="1"/>
  <c r="Q20" i="44" s="1"/>
  <c r="S20" i="44" s="1"/>
  <c r="Q22" i="44" s="1"/>
  <c r="S22" i="44" s="1"/>
  <c r="Q24" i="44" s="1"/>
  <c r="S24" i="44" s="1"/>
  <c r="H14" i="44"/>
  <c r="H16" i="44"/>
  <c r="H18" i="44"/>
  <c r="H20" i="44"/>
  <c r="H28" i="44"/>
  <c r="H29" i="44"/>
  <c r="H30" i="44"/>
  <c r="H32" i="44"/>
  <c r="H34" i="44"/>
  <c r="H36" i="44"/>
  <c r="H38" i="44"/>
  <c r="H40" i="44"/>
  <c r="H42" i="44"/>
  <c r="H44" i="44"/>
  <c r="H46" i="44"/>
  <c r="H48" i="44"/>
  <c r="H50" i="44"/>
  <c r="D32" i="44"/>
  <c r="B34" i="44" s="1"/>
  <c r="D34" i="44" s="1"/>
  <c r="B36" i="44" s="1"/>
  <c r="D36" i="44" s="1"/>
  <c r="B38" i="44" s="1"/>
  <c r="D38" i="44" s="1"/>
  <c r="B40" i="44" s="1"/>
  <c r="D40" i="44" s="1"/>
  <c r="B42" i="44" s="1"/>
  <c r="D42" i="44" s="1"/>
  <c r="B44" i="44" s="1"/>
  <c r="D44" i="44" s="1"/>
  <c r="B46" i="44" s="1"/>
  <c r="D46" i="44" s="1"/>
  <c r="B48" i="44" s="1"/>
  <c r="D48" i="44" s="1"/>
  <c r="B50" i="44" s="1"/>
  <c r="D50" i="44" s="1"/>
  <c r="H12" i="44"/>
  <c r="H10" i="44"/>
  <c r="D10" i="44" l="1"/>
  <c r="B12" i="44" s="1"/>
  <c r="D12" i="44" s="1"/>
  <c r="B14" i="44" s="1"/>
  <c r="D14" i="44" s="1"/>
  <c r="B16" i="44" s="1"/>
  <c r="D16" i="44" s="1"/>
  <c r="B18" i="44" s="1"/>
  <c r="D18" i="44" s="1"/>
  <c r="B20" i="44" s="1"/>
  <c r="D20" i="44" s="1"/>
  <c r="B22" i="44" s="1"/>
  <c r="D22" i="44" s="1"/>
  <c r="B24" i="44" s="1"/>
  <c r="D24" i="44" s="1"/>
  <c r="H24" i="16" l="1"/>
  <c r="G24" i="16"/>
  <c r="F24" i="16"/>
  <c r="G10" i="40" l="1"/>
  <c r="G3" i="40"/>
  <c r="H10" i="40"/>
  <c r="F10" i="40"/>
  <c r="E10" i="40"/>
  <c r="D10" i="40"/>
  <c r="H3" i="40"/>
  <c r="F3" i="40"/>
  <c r="E3" i="40"/>
  <c r="D3" i="40"/>
  <c r="E24" i="16"/>
  <c r="D24" i="16"/>
  <c r="G3" i="16" l="1"/>
  <c r="F3" i="16"/>
  <c r="E3" i="16"/>
  <c r="D3" i="16"/>
</calcChain>
</file>

<file path=xl/sharedStrings.xml><?xml version="1.0" encoding="utf-8"?>
<sst xmlns="http://schemas.openxmlformats.org/spreadsheetml/2006/main" count="767" uniqueCount="242">
  <si>
    <t>男子予選リーグ</t>
    <rPh sb="0" eb="2">
      <t>ダンシ</t>
    </rPh>
    <rPh sb="2" eb="4">
      <t>ヨセン</t>
    </rPh>
    <phoneticPr fontId="2"/>
  </si>
  <si>
    <t>女子予選リーグ</t>
    <rPh sb="0" eb="2">
      <t>ジョシ</t>
    </rPh>
    <rPh sb="2" eb="4">
      <t>ヨセン</t>
    </rPh>
    <phoneticPr fontId="2"/>
  </si>
  <si>
    <t>勝ち</t>
    <rPh sb="0" eb="1">
      <t>カ</t>
    </rPh>
    <phoneticPr fontId="2"/>
  </si>
  <si>
    <t>負け</t>
    <rPh sb="0" eb="1">
      <t>マ</t>
    </rPh>
    <phoneticPr fontId="2"/>
  </si>
  <si>
    <t>分け</t>
    <rPh sb="0" eb="1">
      <t>ワ</t>
    </rPh>
    <phoneticPr fontId="2"/>
  </si>
  <si>
    <t>順位</t>
    <rPh sb="0" eb="2">
      <t>ジュンイ</t>
    </rPh>
    <phoneticPr fontId="2"/>
  </si>
  <si>
    <t>得失点差</t>
    <rPh sb="0" eb="4">
      <t>トクシッテンサ</t>
    </rPh>
    <phoneticPr fontId="2"/>
  </si>
  <si>
    <t>勝ち点</t>
    <rPh sb="0" eb="1">
      <t>カ</t>
    </rPh>
    <rPh sb="2" eb="3">
      <t>テン</t>
    </rPh>
    <phoneticPr fontId="2"/>
  </si>
  <si>
    <t>リーグ</t>
    <phoneticPr fontId="2"/>
  </si>
  <si>
    <t>対戦</t>
    <rPh sb="0" eb="2">
      <t>タイセン</t>
    </rPh>
    <phoneticPr fontId="2"/>
  </si>
  <si>
    <t>～</t>
  </si>
  <si>
    <t>試合時間</t>
    <rPh sb="0" eb="2">
      <t>シアイ</t>
    </rPh>
    <rPh sb="2" eb="4">
      <t>ジカン</t>
    </rPh>
    <phoneticPr fontId="2"/>
  </si>
  <si>
    <t>時間（分）</t>
    <rPh sb="0" eb="2">
      <t>ジカン</t>
    </rPh>
    <rPh sb="3" eb="4">
      <t>フン</t>
    </rPh>
    <phoneticPr fontId="2"/>
  </si>
  <si>
    <t>×</t>
  </si>
  <si>
    <t>試合番号</t>
    <rPh sb="0" eb="2">
      <t>シアイ</t>
    </rPh>
    <rPh sb="2" eb="4">
      <t>バンゴウ</t>
    </rPh>
    <phoneticPr fontId="2"/>
  </si>
  <si>
    <t>南コート</t>
    <rPh sb="0" eb="1">
      <t>ミナミ</t>
    </rPh>
    <phoneticPr fontId="2"/>
  </si>
  <si>
    <t>A</t>
    <phoneticPr fontId="2"/>
  </si>
  <si>
    <t>ア</t>
    <phoneticPr fontId="2"/>
  </si>
  <si>
    <t>審判</t>
    <rPh sb="0" eb="2">
      <t>シンパン</t>
    </rPh>
    <phoneticPr fontId="2"/>
  </si>
  <si>
    <t>オフィシャル</t>
    <phoneticPr fontId="2"/>
  </si>
  <si>
    <t>Ｃ</t>
    <phoneticPr fontId="2"/>
  </si>
  <si>
    <t>イ</t>
    <phoneticPr fontId="2"/>
  </si>
  <si>
    <t>×</t>
    <phoneticPr fontId="2"/>
  </si>
  <si>
    <t>～</t>
    <phoneticPr fontId="2"/>
  </si>
  <si>
    <t>審判は、２審</t>
    <rPh sb="0" eb="2">
      <t>シンパン</t>
    </rPh>
    <rPh sb="5" eb="6">
      <t>シン</t>
    </rPh>
    <phoneticPr fontId="2"/>
  </si>
  <si>
    <t>UP</t>
    <phoneticPr fontId="2"/>
  </si>
  <si>
    <t>8：00　開場＆準備</t>
    <rPh sb="5" eb="7">
      <t>カイジョウ</t>
    </rPh>
    <rPh sb="8" eb="10">
      <t>ジュンビ</t>
    </rPh>
    <phoneticPr fontId="2"/>
  </si>
  <si>
    <t>ア１</t>
    <phoneticPr fontId="2"/>
  </si>
  <si>
    <t>イ１</t>
    <phoneticPr fontId="2"/>
  </si>
  <si>
    <t>第２０回　会長杯中学校ハンドボール選手権大会　（一年生大会）</t>
    <rPh sb="0" eb="1">
      <t>ダイ</t>
    </rPh>
    <rPh sb="3" eb="4">
      <t>カイ</t>
    </rPh>
    <rPh sb="5" eb="7">
      <t>カイチョウ</t>
    </rPh>
    <rPh sb="7" eb="8">
      <t>ハイ</t>
    </rPh>
    <rPh sb="8" eb="11">
      <t>チュウガッコウ</t>
    </rPh>
    <rPh sb="17" eb="20">
      <t>センシュケン</t>
    </rPh>
    <rPh sb="20" eb="22">
      <t>タイカイ</t>
    </rPh>
    <rPh sb="24" eb="27">
      <t>イチネンセイ</t>
    </rPh>
    <rPh sb="27" eb="29">
      <t>タイカイ</t>
    </rPh>
    <phoneticPr fontId="2"/>
  </si>
  <si>
    <t>番号</t>
    <rPh sb="0" eb="2">
      <t>バンゴウ</t>
    </rPh>
    <phoneticPr fontId="2"/>
  </si>
  <si>
    <t>チーム名</t>
    <rPh sb="3" eb="4">
      <t>メイ</t>
    </rPh>
    <phoneticPr fontId="2"/>
  </si>
  <si>
    <t>B1</t>
    <phoneticPr fontId="2"/>
  </si>
  <si>
    <t>B2</t>
  </si>
  <si>
    <t>B3</t>
  </si>
  <si>
    <t>B4</t>
  </si>
  <si>
    <t>C１</t>
    <phoneticPr fontId="2"/>
  </si>
  <si>
    <t>C２</t>
  </si>
  <si>
    <t>C３</t>
  </si>
  <si>
    <t>C４</t>
  </si>
  <si>
    <t>C５</t>
  </si>
  <si>
    <t>D１</t>
    <phoneticPr fontId="2"/>
  </si>
  <si>
    <t>D２</t>
  </si>
  <si>
    <t>D３</t>
  </si>
  <si>
    <t>D４</t>
  </si>
  <si>
    <t>D５</t>
  </si>
  <si>
    <t>D</t>
    <phoneticPr fontId="2"/>
  </si>
  <si>
    <t>ア２</t>
  </si>
  <si>
    <t>ア３</t>
  </si>
  <si>
    <t>ア４</t>
  </si>
  <si>
    <t>ア５</t>
  </si>
  <si>
    <t>イ２</t>
  </si>
  <si>
    <t>イ３</t>
  </si>
  <si>
    <t>イ４</t>
  </si>
  <si>
    <t>イ５</t>
  </si>
  <si>
    <t>A2</t>
  </si>
  <si>
    <t>A3</t>
  </si>
  <si>
    <t>A4</t>
  </si>
  <si>
    <t>A1</t>
    <phoneticPr fontId="2"/>
  </si>
  <si>
    <t>UP</t>
  </si>
  <si>
    <t>UP</t>
    <phoneticPr fontId="2"/>
  </si>
  <si>
    <t>《</t>
    <phoneticPr fontId="36"/>
  </si>
  <si>
    <t>男子</t>
    <rPh sb="0" eb="2">
      <t>ダンシ</t>
    </rPh>
    <phoneticPr fontId="36"/>
  </si>
  <si>
    <t>》</t>
    <phoneticPr fontId="36"/>
  </si>
  <si>
    <t>令和6年度</t>
    <rPh sb="0" eb="1">
      <t>レイ</t>
    </rPh>
    <rPh sb="1" eb="2">
      <t>ワ</t>
    </rPh>
    <rPh sb="3" eb="5">
      <t>ネンド</t>
    </rPh>
    <phoneticPr fontId="36"/>
  </si>
  <si>
    <t>第２1回　会長杯中学校ハンドボール選手権大会（一年生大会）</t>
    <rPh sb="0" eb="1">
      <t>ダイ</t>
    </rPh>
    <rPh sb="3" eb="4">
      <t>カイ</t>
    </rPh>
    <rPh sb="5" eb="7">
      <t>カイチョウ</t>
    </rPh>
    <rPh sb="7" eb="8">
      <t>ハイ</t>
    </rPh>
    <rPh sb="8" eb="11">
      <t>チュウガッコウ</t>
    </rPh>
    <rPh sb="17" eb="20">
      <t>センシュケン</t>
    </rPh>
    <rPh sb="20" eb="22">
      <t>タイカイ</t>
    </rPh>
    <rPh sb="23" eb="26">
      <t>イチネンセイ</t>
    </rPh>
    <rPh sb="26" eb="28">
      <t>タイカイ</t>
    </rPh>
    <phoneticPr fontId="2"/>
  </si>
  <si>
    <t>タイムテーブル　（日時：　２/２３　会場：GMC　ふれ愛ドーム） １日目　女子</t>
    <rPh sb="9" eb="11">
      <t>ニチジ</t>
    </rPh>
    <rPh sb="18" eb="20">
      <t>カイジョウ</t>
    </rPh>
    <rPh sb="27" eb="28">
      <t>アイ</t>
    </rPh>
    <rPh sb="34" eb="35">
      <t>ニチ</t>
    </rPh>
    <rPh sb="35" eb="36">
      <t>メ</t>
    </rPh>
    <phoneticPr fontId="2"/>
  </si>
  <si>
    <t>タイムテーブル　（日時：　２/２３　会場：OKBぎふ清流アリーナ） １日目　男子</t>
    <rPh sb="9" eb="11">
      <t>ニチジ</t>
    </rPh>
    <rPh sb="18" eb="20">
      <t>カイジョウ</t>
    </rPh>
    <rPh sb="26" eb="28">
      <t>セイリュウ</t>
    </rPh>
    <rPh sb="35" eb="36">
      <t>ニチ</t>
    </rPh>
    <rPh sb="36" eb="37">
      <t>メ</t>
    </rPh>
    <rPh sb="38" eb="40">
      <t>ダンシ</t>
    </rPh>
    <phoneticPr fontId="2"/>
  </si>
  <si>
    <t>タイムテーブル　（日時：　２/２４　会場：OKBぎふ清流アリーナ） ２日目　男女決勝トーナメント</t>
    <rPh sb="9" eb="11">
      <t>ニチジ</t>
    </rPh>
    <rPh sb="18" eb="20">
      <t>カイジョウ</t>
    </rPh>
    <rPh sb="26" eb="28">
      <t>セイリュウ</t>
    </rPh>
    <rPh sb="35" eb="36">
      <t>ニチ</t>
    </rPh>
    <rPh sb="36" eb="37">
      <t>メ</t>
    </rPh>
    <rPh sb="38" eb="40">
      <t>ダンジョ</t>
    </rPh>
    <rPh sb="40" eb="42">
      <t>ケッショウ</t>
    </rPh>
    <phoneticPr fontId="2"/>
  </si>
  <si>
    <t>A1位</t>
    <rPh sb="2" eb="3">
      <t>イ</t>
    </rPh>
    <phoneticPr fontId="2"/>
  </si>
  <si>
    <t>B2位</t>
    <rPh sb="2" eb="3">
      <t>イ</t>
    </rPh>
    <phoneticPr fontId="2"/>
  </si>
  <si>
    <t>D2位</t>
    <rPh sb="2" eb="3">
      <t>イ</t>
    </rPh>
    <phoneticPr fontId="2"/>
  </si>
  <si>
    <t>C1位</t>
    <rPh sb="2" eb="3">
      <t>イ</t>
    </rPh>
    <phoneticPr fontId="2"/>
  </si>
  <si>
    <t>B1位</t>
    <rPh sb="2" eb="3">
      <t>イ</t>
    </rPh>
    <phoneticPr fontId="2"/>
  </si>
  <si>
    <t>A2位</t>
    <rPh sb="2" eb="3">
      <t>イ</t>
    </rPh>
    <phoneticPr fontId="2"/>
  </si>
  <si>
    <t>C2位</t>
    <rPh sb="2" eb="3">
      <t>イ</t>
    </rPh>
    <phoneticPr fontId="2"/>
  </si>
  <si>
    <t>D1位</t>
    <rPh sb="2" eb="3">
      <t>イ</t>
    </rPh>
    <phoneticPr fontId="2"/>
  </si>
  <si>
    <t>B4位</t>
    <rPh sb="2" eb="3">
      <t>イ</t>
    </rPh>
    <phoneticPr fontId="2"/>
  </si>
  <si>
    <t>A3位</t>
    <rPh sb="2" eb="3">
      <t>イ</t>
    </rPh>
    <phoneticPr fontId="2"/>
  </si>
  <si>
    <t>B3位</t>
    <rPh sb="2" eb="3">
      <t>イ</t>
    </rPh>
    <phoneticPr fontId="2"/>
  </si>
  <si>
    <t>A4位</t>
    <rPh sb="2" eb="3">
      <t>イ</t>
    </rPh>
    <phoneticPr fontId="2"/>
  </si>
  <si>
    <t>B5</t>
    <phoneticPr fontId="2"/>
  </si>
  <si>
    <t>B</t>
    <phoneticPr fontId="2"/>
  </si>
  <si>
    <t>ホットドックス</t>
    <phoneticPr fontId="2"/>
  </si>
  <si>
    <t>長森南・アヴニール</t>
    <rPh sb="0" eb="2">
      <t>ナガモリ</t>
    </rPh>
    <rPh sb="2" eb="3">
      <t>ミナミ</t>
    </rPh>
    <phoneticPr fontId="2"/>
  </si>
  <si>
    <t>江並・西・東部</t>
    <rPh sb="0" eb="2">
      <t>エナミ</t>
    </rPh>
    <rPh sb="3" eb="4">
      <t>ニシ</t>
    </rPh>
    <rPh sb="5" eb="7">
      <t>トウブ</t>
    </rPh>
    <phoneticPr fontId="2"/>
  </si>
  <si>
    <t>大垣少年団</t>
    <rPh sb="0" eb="5">
      <t>オオガキショウネンダン</t>
    </rPh>
    <phoneticPr fontId="2"/>
  </si>
  <si>
    <t>松倉</t>
    <rPh sb="0" eb="2">
      <t>マツクラ</t>
    </rPh>
    <phoneticPr fontId="2"/>
  </si>
  <si>
    <t>蘇原・モア・那加</t>
    <rPh sb="0" eb="2">
      <t>ソハラ</t>
    </rPh>
    <rPh sb="6" eb="8">
      <t>ナカ</t>
    </rPh>
    <phoneticPr fontId="2"/>
  </si>
  <si>
    <t>陽南・笠松・クラウド７</t>
    <rPh sb="0" eb="2">
      <t>ヨウナン</t>
    </rPh>
    <rPh sb="3" eb="5">
      <t>カサマツ</t>
    </rPh>
    <phoneticPr fontId="2"/>
  </si>
  <si>
    <t>星和・東</t>
    <rPh sb="0" eb="2">
      <t>セイワ</t>
    </rPh>
    <rPh sb="3" eb="4">
      <t>ヒガシ</t>
    </rPh>
    <phoneticPr fontId="2"/>
  </si>
  <si>
    <t>北</t>
    <rPh sb="0" eb="1">
      <t>キタ</t>
    </rPh>
    <phoneticPr fontId="2"/>
  </si>
  <si>
    <t>グランツ</t>
    <phoneticPr fontId="2"/>
  </si>
  <si>
    <t>ヴァルト岐阜</t>
    <rPh sb="4" eb="6">
      <t>ギフ</t>
    </rPh>
    <phoneticPr fontId="2"/>
  </si>
  <si>
    <t>桜丘・緑陽・蘇原</t>
    <rPh sb="0" eb="1">
      <t>サクラ</t>
    </rPh>
    <rPh sb="1" eb="2">
      <t>オカ</t>
    </rPh>
    <rPh sb="3" eb="5">
      <t>リョクヨウ</t>
    </rPh>
    <rPh sb="6" eb="8">
      <t>ソハラ</t>
    </rPh>
    <phoneticPr fontId="2"/>
  </si>
  <si>
    <t>はしまモア</t>
    <phoneticPr fontId="2"/>
  </si>
  <si>
    <t>赤坂</t>
    <rPh sb="0" eb="2">
      <t>アカサカ</t>
    </rPh>
    <phoneticPr fontId="2"/>
  </si>
  <si>
    <t>グーテクンペルズ</t>
    <phoneticPr fontId="2"/>
  </si>
  <si>
    <t>鵜沼</t>
    <rPh sb="0" eb="2">
      <t>ウヌマ</t>
    </rPh>
    <phoneticPr fontId="2"/>
  </si>
  <si>
    <t>笠松・岐南</t>
    <rPh sb="0" eb="2">
      <t>カサマツ</t>
    </rPh>
    <rPh sb="3" eb="5">
      <t>ギナン</t>
    </rPh>
    <phoneticPr fontId="2"/>
  </si>
  <si>
    <t>陽南・加納</t>
    <rPh sb="0" eb="2">
      <t>ヨウナン</t>
    </rPh>
    <rPh sb="3" eb="5">
      <t>カノウ</t>
    </rPh>
    <phoneticPr fontId="2"/>
  </si>
  <si>
    <t>中央</t>
    <rPh sb="0" eb="2">
      <t>チュウオウ</t>
    </rPh>
    <phoneticPr fontId="2"/>
  </si>
  <si>
    <t>高富</t>
    <rPh sb="0" eb="2">
      <t>タカトミ</t>
    </rPh>
    <phoneticPr fontId="2"/>
  </si>
  <si>
    <t>南</t>
    <rPh sb="0" eb="1">
      <t>ミナミ</t>
    </rPh>
    <phoneticPr fontId="2"/>
  </si>
  <si>
    <t>中山</t>
    <rPh sb="0" eb="2">
      <t>ナカヤマ</t>
    </rPh>
    <phoneticPr fontId="2"/>
  </si>
  <si>
    <t>那加・アヴニール</t>
    <rPh sb="0" eb="2">
      <t>ナカ</t>
    </rPh>
    <phoneticPr fontId="2"/>
  </si>
  <si>
    <t>不破</t>
    <rPh sb="0" eb="2">
      <t>フワ</t>
    </rPh>
    <phoneticPr fontId="2"/>
  </si>
  <si>
    <t>長森</t>
    <rPh sb="0" eb="2">
      <t>ナガモリ</t>
    </rPh>
    <phoneticPr fontId="2"/>
  </si>
  <si>
    <t>ア２</t>
    <phoneticPr fontId="2"/>
  </si>
  <si>
    <t>ア３</t>
    <phoneticPr fontId="2"/>
  </si>
  <si>
    <t>ア１</t>
    <phoneticPr fontId="2"/>
  </si>
  <si>
    <t>ア４</t>
    <phoneticPr fontId="2"/>
  </si>
  <si>
    <t>ア５</t>
    <phoneticPr fontId="2"/>
  </si>
  <si>
    <t>イ１</t>
  </si>
  <si>
    <t>協会</t>
    <rPh sb="0" eb="2">
      <t>キョウカイ</t>
    </rPh>
    <phoneticPr fontId="2"/>
  </si>
  <si>
    <t>ア３</t>
    <phoneticPr fontId="2"/>
  </si>
  <si>
    <t>ア２</t>
    <phoneticPr fontId="2"/>
  </si>
  <si>
    <t>ア４</t>
    <phoneticPr fontId="2"/>
  </si>
  <si>
    <t>ア５</t>
    <phoneticPr fontId="2"/>
  </si>
  <si>
    <t>ア１</t>
    <phoneticPr fontId="2"/>
  </si>
  <si>
    <t>協会</t>
    <rPh sb="0" eb="2">
      <t>キョウカイ</t>
    </rPh>
    <phoneticPr fontId="2"/>
  </si>
  <si>
    <t>会場主任：柳原先生</t>
    <rPh sb="0" eb="2">
      <t>カイジョウ</t>
    </rPh>
    <rPh sb="2" eb="4">
      <t>シュニン</t>
    </rPh>
    <rPh sb="5" eb="9">
      <t>ヤナギハラセンセイ</t>
    </rPh>
    <phoneticPr fontId="2"/>
  </si>
  <si>
    <t>イ１</t>
    <phoneticPr fontId="2"/>
  </si>
  <si>
    <t>イ３</t>
    <phoneticPr fontId="2"/>
  </si>
  <si>
    <t>イ２</t>
    <phoneticPr fontId="2"/>
  </si>
  <si>
    <t>イ４</t>
    <phoneticPr fontId="2"/>
  </si>
  <si>
    <t>イ５</t>
    <phoneticPr fontId="2"/>
  </si>
  <si>
    <t>～</t>
    <phoneticPr fontId="2"/>
  </si>
  <si>
    <t>B2</t>
    <phoneticPr fontId="2"/>
  </si>
  <si>
    <t>A1</t>
    <phoneticPr fontId="2"/>
  </si>
  <si>
    <t>B1</t>
    <phoneticPr fontId="2"/>
  </si>
  <si>
    <t>B1</t>
    <phoneticPr fontId="2"/>
  </si>
  <si>
    <t>C２</t>
    <phoneticPr fontId="2"/>
  </si>
  <si>
    <t>D２</t>
    <phoneticPr fontId="2"/>
  </si>
  <si>
    <t>C１</t>
    <phoneticPr fontId="2"/>
  </si>
  <si>
    <t>D１</t>
    <phoneticPr fontId="2"/>
  </si>
  <si>
    <t>B5</t>
    <phoneticPr fontId="2"/>
  </si>
  <si>
    <t>A4</t>
    <phoneticPr fontId="2"/>
  </si>
  <si>
    <t>A3</t>
    <phoneticPr fontId="2"/>
  </si>
  <si>
    <t>B4</t>
    <phoneticPr fontId="2"/>
  </si>
  <si>
    <t>A2</t>
    <phoneticPr fontId="2"/>
  </si>
  <si>
    <t>B3</t>
    <phoneticPr fontId="2"/>
  </si>
  <si>
    <t>B2</t>
    <phoneticPr fontId="2"/>
  </si>
  <si>
    <t>C５</t>
    <phoneticPr fontId="2"/>
  </si>
  <si>
    <t>D５</t>
    <phoneticPr fontId="2"/>
  </si>
  <si>
    <t>C４</t>
    <phoneticPr fontId="2"/>
  </si>
  <si>
    <t>D４</t>
    <phoneticPr fontId="2"/>
  </si>
  <si>
    <t>C３</t>
    <phoneticPr fontId="2"/>
  </si>
  <si>
    <t>D３</t>
    <phoneticPr fontId="2"/>
  </si>
  <si>
    <t>R6年度　第２１回　会長杯中学校ハンドボール選手権大会　（一年生大会）　１日目OKB　男子会場</t>
    <rPh sb="2" eb="4">
      <t>ネンド</t>
    </rPh>
    <rPh sb="37" eb="38">
      <t>ニチ</t>
    </rPh>
    <rPh sb="38" eb="39">
      <t>メ</t>
    </rPh>
    <rPh sb="43" eb="45">
      <t>ダンシ</t>
    </rPh>
    <rPh sb="45" eb="47">
      <t>カイジョウ</t>
    </rPh>
    <phoneticPr fontId="2"/>
  </si>
  <si>
    <t>R6年度　第２１回　会長杯中学校ハンドボール選手権大会　（一年生大会）　１日目GMCふれ愛ドーム　女子会場</t>
    <rPh sb="2" eb="4">
      <t>ネンド</t>
    </rPh>
    <rPh sb="37" eb="38">
      <t>ニチ</t>
    </rPh>
    <rPh sb="38" eb="39">
      <t>メ</t>
    </rPh>
    <rPh sb="44" eb="45">
      <t>アイ</t>
    </rPh>
    <rPh sb="49" eb="51">
      <t>ジョシ</t>
    </rPh>
    <rPh sb="51" eb="53">
      <t>カイジョウ</t>
    </rPh>
    <phoneticPr fontId="2"/>
  </si>
  <si>
    <t>R6年度　第２１回　会長杯中学校ハンドボール選手権大会　（一年生大会）　２日目OKB　男女決勝トーナメント</t>
    <rPh sb="2" eb="4">
      <t>ネンド</t>
    </rPh>
    <rPh sb="37" eb="38">
      <t>ニチ</t>
    </rPh>
    <rPh sb="38" eb="39">
      <t>メ</t>
    </rPh>
    <rPh sb="43" eb="45">
      <t>ダンジョ</t>
    </rPh>
    <rPh sb="45" eb="47">
      <t>ケッショウ</t>
    </rPh>
    <phoneticPr fontId="2"/>
  </si>
  <si>
    <t>女子</t>
    <rPh sb="0" eb="2">
      <t>ジョシ</t>
    </rPh>
    <phoneticPr fontId="36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</si>
  <si>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</si>
  <si>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</si>
  <si>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</si>
  <si>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</si>
  <si>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</si>
  <si>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</si>
  <si>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</si>
  <si>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A3</t>
    <phoneticPr fontId="2"/>
  </si>
  <si>
    <t>B3</t>
    <phoneticPr fontId="2"/>
  </si>
  <si>
    <t>B4</t>
    <phoneticPr fontId="2"/>
  </si>
  <si>
    <t>A4</t>
    <phoneticPr fontId="2"/>
  </si>
  <si>
    <t>B2</t>
    <phoneticPr fontId="2"/>
  </si>
  <si>
    <t>協会</t>
    <rPh sb="0" eb="2">
      <t>キョウカイ</t>
    </rPh>
    <phoneticPr fontId="2"/>
  </si>
  <si>
    <t>A1</t>
    <phoneticPr fontId="2"/>
  </si>
  <si>
    <t>B1</t>
    <phoneticPr fontId="2"/>
  </si>
  <si>
    <t>A2</t>
    <phoneticPr fontId="2"/>
  </si>
  <si>
    <t>B5</t>
    <phoneticPr fontId="2"/>
  </si>
  <si>
    <t>D１</t>
  </si>
  <si>
    <t>D１</t>
    <phoneticPr fontId="2"/>
  </si>
  <si>
    <t>C１</t>
  </si>
  <si>
    <t>C１</t>
    <phoneticPr fontId="2"/>
  </si>
  <si>
    <t>D２</t>
    <phoneticPr fontId="2"/>
  </si>
  <si>
    <t>C２</t>
    <phoneticPr fontId="2"/>
  </si>
  <si>
    <t>D５</t>
    <phoneticPr fontId="2"/>
  </si>
  <si>
    <t>D３</t>
    <phoneticPr fontId="2"/>
  </si>
  <si>
    <t>C３</t>
    <phoneticPr fontId="2"/>
  </si>
  <si>
    <t>D４</t>
    <phoneticPr fontId="2"/>
  </si>
  <si>
    <t>C５</t>
    <phoneticPr fontId="2"/>
  </si>
  <si>
    <t>C４</t>
    <phoneticPr fontId="2"/>
  </si>
  <si>
    <t>オフィシャル講習会</t>
    <rPh sb="6" eb="8">
      <t>コウシュウ</t>
    </rPh>
    <rPh sb="8" eb="9">
      <t>カイ</t>
    </rPh>
    <phoneticPr fontId="2"/>
  </si>
  <si>
    <t>C２</t>
    <phoneticPr fontId="2"/>
  </si>
  <si>
    <t>C５</t>
    <phoneticPr fontId="2"/>
  </si>
  <si>
    <t>C３</t>
    <phoneticPr fontId="2"/>
  </si>
  <si>
    <t>C４</t>
    <phoneticPr fontId="2"/>
  </si>
  <si>
    <t>D４</t>
    <phoneticPr fontId="2"/>
  </si>
  <si>
    <t>D３</t>
    <phoneticPr fontId="2"/>
  </si>
  <si>
    <t>D５</t>
    <phoneticPr fontId="2"/>
  </si>
  <si>
    <t>D２</t>
    <phoneticPr fontId="2"/>
  </si>
  <si>
    <t>C１</t>
    <phoneticPr fontId="2"/>
  </si>
  <si>
    <t>D１</t>
    <phoneticPr fontId="2"/>
  </si>
  <si>
    <t>D５</t>
    <phoneticPr fontId="2"/>
  </si>
  <si>
    <t>C４</t>
    <phoneticPr fontId="2"/>
  </si>
  <si>
    <t>D４</t>
    <phoneticPr fontId="2"/>
  </si>
  <si>
    <t>C２</t>
    <phoneticPr fontId="2"/>
  </si>
  <si>
    <t>C３</t>
    <phoneticPr fontId="2"/>
  </si>
  <si>
    <t>C５</t>
    <phoneticPr fontId="2"/>
  </si>
  <si>
    <t>D３</t>
    <phoneticPr fontId="2"/>
  </si>
  <si>
    <t>上位４チームが2日目の決勝トーナメントに進出</t>
    <rPh sb="0" eb="2">
      <t>ジョウイ</t>
    </rPh>
    <rPh sb="8" eb="10">
      <t>カメ</t>
    </rPh>
    <rPh sb="11" eb="13">
      <t>ケッショウ</t>
    </rPh>
    <rPh sb="20" eb="22">
      <t>シンシュツ</t>
    </rPh>
    <phoneticPr fontId="2"/>
  </si>
  <si>
    <t>上位2チームが2日目の決勝トーナメントに進出。</t>
    <rPh sb="0" eb="2">
      <t>ジョウイ</t>
    </rPh>
    <rPh sb="8" eb="10">
      <t>カメ</t>
    </rPh>
    <rPh sb="11" eb="13">
      <t>ケッショウ</t>
    </rPh>
    <rPh sb="20" eb="22">
      <t>シンシュツ</t>
    </rPh>
    <phoneticPr fontId="2"/>
  </si>
  <si>
    <t>８：００　開場　　～８：５０　準備完了</t>
    <rPh sb="5" eb="7">
      <t>カイジョウ</t>
    </rPh>
    <rPh sb="15" eb="17">
      <t>ジュンビ</t>
    </rPh>
    <rPh sb="17" eb="19">
      <t>カンリョウ</t>
    </rPh>
    <phoneticPr fontId="2"/>
  </si>
  <si>
    <t>１６：００　撤収完了</t>
    <rPh sb="6" eb="8">
      <t>テッシュウ</t>
    </rPh>
    <rPh sb="8" eb="10">
      <t>カンリョウ</t>
    </rPh>
    <phoneticPr fontId="2"/>
  </si>
  <si>
    <t>第１試合のチーム</t>
    <rPh sb="0" eb="1">
      <t>ダイ</t>
    </rPh>
    <rPh sb="2" eb="4">
      <t>シアイ</t>
    </rPh>
    <phoneticPr fontId="2"/>
  </si>
  <si>
    <t>×</t>
    <phoneticPr fontId="2"/>
  </si>
  <si>
    <t>ア</t>
    <phoneticPr fontId="2"/>
  </si>
  <si>
    <t>ウ</t>
    <phoneticPr fontId="2"/>
  </si>
  <si>
    <t>オ</t>
    <phoneticPr fontId="2"/>
  </si>
  <si>
    <t>キ</t>
    <phoneticPr fontId="2"/>
  </si>
  <si>
    <t>男子が連続になるので、1試合分時間を空けて決勝を行う。</t>
    <rPh sb="0" eb="2">
      <t>ダンシ</t>
    </rPh>
    <rPh sb="3" eb="5">
      <t>レンゾク</t>
    </rPh>
    <rPh sb="12" eb="14">
      <t>シアイ</t>
    </rPh>
    <rPh sb="14" eb="15">
      <t>ブン</t>
    </rPh>
    <rPh sb="15" eb="17">
      <t>ジカン</t>
    </rPh>
    <rPh sb="18" eb="19">
      <t>ア</t>
    </rPh>
    <rPh sb="21" eb="23">
      <t>ケッショウ</t>
    </rPh>
    <rPh sb="24" eb="25">
      <t>オコナ</t>
    </rPh>
    <phoneticPr fontId="2"/>
  </si>
  <si>
    <t>イ</t>
    <phoneticPr fontId="2"/>
  </si>
  <si>
    <t>エ</t>
    <phoneticPr fontId="2"/>
  </si>
  <si>
    <t>カ</t>
    <phoneticPr fontId="2"/>
  </si>
  <si>
    <t>女１回</t>
    <rPh sb="0" eb="1">
      <t>オンナ</t>
    </rPh>
    <rPh sb="2" eb="3">
      <t>カイ</t>
    </rPh>
    <phoneticPr fontId="2"/>
  </si>
  <si>
    <t>男１回</t>
    <rPh sb="0" eb="1">
      <t>オトコ</t>
    </rPh>
    <rPh sb="2" eb="3">
      <t>カイ</t>
    </rPh>
    <phoneticPr fontId="2"/>
  </si>
  <si>
    <t>女準決</t>
    <rPh sb="0" eb="1">
      <t>オンナ</t>
    </rPh>
    <rPh sb="1" eb="3">
      <t>ジュンケツ</t>
    </rPh>
    <phoneticPr fontId="2"/>
  </si>
  <si>
    <t>男準決</t>
    <rPh sb="0" eb="1">
      <t>オトコ</t>
    </rPh>
    <rPh sb="1" eb="3">
      <t>ジュンケツ</t>
    </rPh>
    <phoneticPr fontId="2"/>
  </si>
  <si>
    <t>女決勝</t>
    <rPh sb="0" eb="1">
      <t>オンナ</t>
    </rPh>
    <rPh sb="1" eb="3">
      <t>ケッショウ</t>
    </rPh>
    <phoneticPr fontId="2"/>
  </si>
  <si>
    <t>男決勝</t>
    <rPh sb="0" eb="1">
      <t>オトコ</t>
    </rPh>
    <rPh sb="1" eb="3">
      <t>ケッショウ</t>
    </rPh>
    <phoneticPr fontId="2"/>
  </si>
  <si>
    <t>お昼休み３０分</t>
    <rPh sb="1" eb="3">
      <t>ヒルヤス</t>
    </rPh>
    <rPh sb="6" eb="7">
      <t>フン</t>
    </rPh>
    <phoneticPr fontId="2"/>
  </si>
  <si>
    <t>男A１位</t>
    <rPh sb="0" eb="1">
      <t>オトコ</t>
    </rPh>
    <rPh sb="3" eb="4">
      <t>イ</t>
    </rPh>
    <phoneticPr fontId="2"/>
  </si>
  <si>
    <t>男B２位</t>
    <rPh sb="0" eb="1">
      <t>オトコ</t>
    </rPh>
    <rPh sb="3" eb="4">
      <t>イ</t>
    </rPh>
    <phoneticPr fontId="2"/>
  </si>
  <si>
    <t>男D２位</t>
    <rPh sb="0" eb="1">
      <t>オトコ</t>
    </rPh>
    <rPh sb="3" eb="4">
      <t>イ</t>
    </rPh>
    <phoneticPr fontId="2"/>
  </si>
  <si>
    <t>男C１位</t>
    <rPh sb="0" eb="1">
      <t>オトコ</t>
    </rPh>
    <rPh sb="3" eb="4">
      <t>イ</t>
    </rPh>
    <phoneticPr fontId="2"/>
  </si>
  <si>
    <t>男B１位</t>
    <rPh sb="0" eb="1">
      <t>オトコ</t>
    </rPh>
    <rPh sb="3" eb="4">
      <t>イ</t>
    </rPh>
    <phoneticPr fontId="2"/>
  </si>
  <si>
    <t>男A２位</t>
    <rPh sb="0" eb="1">
      <t>オトコ</t>
    </rPh>
    <rPh sb="3" eb="4">
      <t>イ</t>
    </rPh>
    <phoneticPr fontId="2"/>
  </si>
  <si>
    <t>男C２位</t>
    <rPh sb="0" eb="1">
      <t>オトコ</t>
    </rPh>
    <rPh sb="3" eb="4">
      <t>イ</t>
    </rPh>
    <phoneticPr fontId="2"/>
  </si>
  <si>
    <t>男D１位</t>
    <rPh sb="0" eb="1">
      <t>オトコ</t>
    </rPh>
    <rPh sb="3" eb="4">
      <t>イ</t>
    </rPh>
    <phoneticPr fontId="2"/>
  </si>
  <si>
    <t>女ア負け</t>
    <rPh sb="0" eb="1">
      <t>オンナ</t>
    </rPh>
    <rPh sb="2" eb="3">
      <t>マ</t>
    </rPh>
    <phoneticPr fontId="2"/>
  </si>
  <si>
    <t>女ウ負け</t>
    <rPh sb="0" eb="1">
      <t>オンナ</t>
    </rPh>
    <rPh sb="2" eb="3">
      <t>マ</t>
    </rPh>
    <phoneticPr fontId="2"/>
  </si>
  <si>
    <t>女イ負け</t>
    <rPh sb="0" eb="1">
      <t>オンナ</t>
    </rPh>
    <rPh sb="2" eb="3">
      <t>マ</t>
    </rPh>
    <phoneticPr fontId="2"/>
  </si>
  <si>
    <t>女エ負け</t>
    <rPh sb="0" eb="1">
      <t>オンナ</t>
    </rPh>
    <rPh sb="2" eb="3">
      <t>マ</t>
    </rPh>
    <phoneticPr fontId="2"/>
  </si>
  <si>
    <t>男１負け</t>
    <rPh sb="0" eb="1">
      <t>オトコ</t>
    </rPh>
    <rPh sb="2" eb="3">
      <t>マ</t>
    </rPh>
    <phoneticPr fontId="2"/>
  </si>
  <si>
    <t>男２負け</t>
    <rPh sb="0" eb="1">
      <t>オトコ</t>
    </rPh>
    <rPh sb="2" eb="3">
      <t>マ</t>
    </rPh>
    <phoneticPr fontId="2"/>
  </si>
  <si>
    <t>女オ負け</t>
    <rPh sb="0" eb="1">
      <t>オンナ</t>
    </rPh>
    <rPh sb="2" eb="3">
      <t>マ</t>
    </rPh>
    <phoneticPr fontId="2"/>
  </si>
  <si>
    <t>女カ負け</t>
    <rPh sb="0" eb="1">
      <t>オンナ</t>
    </rPh>
    <rPh sb="2" eb="3">
      <t>マ</t>
    </rPh>
    <phoneticPr fontId="2"/>
  </si>
  <si>
    <t>男５負け</t>
    <rPh sb="0" eb="1">
      <t>オトコ</t>
    </rPh>
    <rPh sb="2" eb="3">
      <t>マ</t>
    </rPh>
    <phoneticPr fontId="2"/>
  </si>
  <si>
    <t>男６負け</t>
    <rPh sb="0" eb="1">
      <t>オトコ</t>
    </rPh>
    <rPh sb="2" eb="3">
      <t>マ</t>
    </rPh>
    <phoneticPr fontId="2"/>
  </si>
  <si>
    <t>片付け・撤収</t>
    <rPh sb="0" eb="2">
      <t>カタヅ</t>
    </rPh>
    <rPh sb="4" eb="6">
      <t>テッシュウ</t>
    </rPh>
    <phoneticPr fontId="2"/>
  </si>
  <si>
    <t>12:30～13：10　指導者講習会　指導者参加</t>
    <rPh sb="12" eb="15">
      <t>シドウシャ</t>
    </rPh>
    <rPh sb="15" eb="18">
      <t>コウシュウカイ</t>
    </rPh>
    <rPh sb="19" eb="22">
      <t>シドウシャ</t>
    </rPh>
    <rPh sb="22" eb="24">
      <t>サンカ</t>
    </rPh>
    <phoneticPr fontId="2"/>
  </si>
  <si>
    <t>９：００～９：４０　指導者講習会　指導者参加</t>
    <rPh sb="10" eb="13">
      <t>シドウシャ</t>
    </rPh>
    <rPh sb="13" eb="15">
      <t>コウシュウ</t>
    </rPh>
    <rPh sb="15" eb="16">
      <t>カイ</t>
    </rPh>
    <rPh sb="17" eb="20">
      <t>シドウシャ</t>
    </rPh>
    <rPh sb="20" eb="22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</si>
</sst>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b/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0" fillId="0" borderId="0" xfId="0" applyAlignment="1">
      <alignment vertical="center" shrinkToFit="1"/>
    </xf>
    <xf numFmtId="20" fontId="25" fillId="0" borderId="20" xfId="0" applyNumberFormat="1" applyFont="1" applyBorder="1" applyAlignment="1">
      <alignment horizontal="center" vertical="center" shrinkToFit="1"/>
    </xf>
    <xf numFmtId="0" fontId="25" fillId="0" borderId="22" xfId="0" applyFont="1" applyBorder="1" applyAlignment="1">
      <alignment vertical="center" shrinkToFit="1"/>
    </xf>
    <xf numFmtId="20" fontId="25" fillId="0" borderId="23" xfId="0" applyNumberFormat="1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20" fontId="25" fillId="0" borderId="25" xfId="0" applyNumberFormat="1" applyFont="1" applyBorder="1" applyAlignment="1">
      <alignment horizontal="center" vertical="center" shrinkToFit="1"/>
    </xf>
    <xf numFmtId="20" fontId="25" fillId="0" borderId="19" xfId="0" applyNumberFormat="1" applyFont="1" applyBorder="1" applyAlignment="1">
      <alignment horizontal="center" vertical="center" shrinkToFit="1"/>
    </xf>
    <xf numFmtId="20" fontId="25" fillId="0" borderId="27" xfId="0" applyNumberFormat="1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20" fontId="25" fillId="0" borderId="29" xfId="0" applyNumberFormat="1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5" fillId="0" borderId="32" xfId="0" applyFont="1" applyBorder="1" applyAlignment="1">
      <alignment vertical="center" shrinkToFit="1"/>
    </xf>
    <xf numFmtId="0" fontId="25" fillId="0" borderId="34" xfId="0" applyFon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25" fillId="0" borderId="22" xfId="0" applyFont="1" applyFill="1" applyBorder="1" applyAlignment="1">
      <alignment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5" fillId="0" borderId="60" xfId="0" applyNumberFormat="1" applyFont="1" applyBorder="1" applyAlignment="1">
      <alignment horizontal="center" vertical="center" shrinkToFit="1"/>
    </xf>
    <xf numFmtId="20" fontId="25" fillId="0" borderId="61" xfId="0" applyNumberFormat="1" applyFont="1" applyBorder="1" applyAlignment="1">
      <alignment horizontal="center" vertical="center" shrinkToFit="1"/>
    </xf>
    <xf numFmtId="0" fontId="25" fillId="0" borderId="61" xfId="0" applyNumberFormat="1" applyFont="1" applyBorder="1" applyAlignment="1">
      <alignment horizontal="center" vertical="center" shrinkToFit="1"/>
    </xf>
    <xf numFmtId="0" fontId="25" fillId="0" borderId="62" xfId="0" applyFont="1" applyFill="1" applyBorder="1" applyAlignment="1">
      <alignment vertical="center" shrinkToFit="1"/>
    </xf>
    <xf numFmtId="20" fontId="25" fillId="0" borderId="63" xfId="0" applyNumberFormat="1" applyFont="1" applyFill="1" applyBorder="1" applyAlignment="1">
      <alignment horizontal="center" vertical="center" shrinkToFit="1"/>
    </xf>
    <xf numFmtId="0" fontId="25" fillId="0" borderId="64" xfId="0" applyFont="1" applyFill="1" applyBorder="1" applyAlignment="1">
      <alignment horizontal="center" vertical="center" shrinkToFit="1"/>
    </xf>
    <xf numFmtId="20" fontId="25" fillId="0" borderId="65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25" fillId="0" borderId="69" xfId="0" applyNumberFormat="1" applyFont="1" applyFill="1" applyBorder="1" applyAlignment="1">
      <alignment horizontal="center" vertical="center" shrinkToFit="1"/>
    </xf>
    <xf numFmtId="0" fontId="23" fillId="0" borderId="72" xfId="0" applyFont="1" applyFill="1" applyBorder="1" applyAlignment="1">
      <alignment horizontal="center" vertical="center" shrinkToFit="1"/>
    </xf>
    <xf numFmtId="0" fontId="0" fillId="0" borderId="74" xfId="0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0" xfId="0" applyFont="1">
      <alignment vertical="center"/>
    </xf>
    <xf numFmtId="20" fontId="25" fillId="0" borderId="0" xfId="0" applyNumberFormat="1" applyFont="1">
      <alignment vertical="center"/>
    </xf>
    <xf numFmtId="0" fontId="0" fillId="0" borderId="0" xfId="0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6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20" fontId="25" fillId="0" borderId="68" xfId="0" applyNumberFormat="1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20" fontId="25" fillId="0" borderId="67" xfId="0" applyNumberFormat="1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0" fontId="0" fillId="0" borderId="19" xfId="0" applyFont="1" applyBorder="1" applyAlignment="1">
      <alignment horizontal="center" vertical="center" shrinkToFit="1"/>
    </xf>
    <xf numFmtId="20" fontId="25" fillId="0" borderId="28" xfId="0" applyNumberFormat="1" applyFont="1" applyBorder="1" applyAlignment="1">
      <alignment horizontal="center" vertical="center" shrinkToFit="1"/>
    </xf>
    <xf numFmtId="20" fontId="25" fillId="0" borderId="0" xfId="0" applyNumberFormat="1" applyFont="1" applyBorder="1" applyAlignment="1">
      <alignment horizontal="center" vertical="center" shrinkToFit="1"/>
    </xf>
    <xf numFmtId="20" fontId="25" fillId="0" borderId="24" xfId="0" applyNumberFormat="1" applyFont="1" applyBorder="1" applyAlignment="1">
      <alignment horizontal="center" vertical="center" shrinkToFit="1"/>
    </xf>
    <xf numFmtId="20" fontId="25" fillId="0" borderId="19" xfId="0" applyNumberFormat="1" applyFont="1" applyFill="1" applyBorder="1" applyAlignment="1">
      <alignment horizontal="center" vertical="center" shrinkToFit="1"/>
    </xf>
    <xf numFmtId="20" fontId="25" fillId="0" borderId="64" xfId="0" applyNumberFormat="1" applyFont="1" applyFill="1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23" fillId="0" borderId="85" xfId="0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7" fillId="0" borderId="33" xfId="0" applyFont="1" applyBorder="1" applyAlignment="1">
      <alignment vertical="center" shrinkToFit="1"/>
    </xf>
    <xf numFmtId="20" fontId="27" fillId="0" borderId="26" xfId="0" applyNumberFormat="1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20" fontId="27" fillId="0" borderId="14" xfId="0" applyNumberFormat="1" applyFont="1" applyBorder="1" applyAlignment="1">
      <alignment horizontal="center" vertical="center" shrinkToFit="1"/>
    </xf>
    <xf numFmtId="20" fontId="27" fillId="0" borderId="16" xfId="0" applyNumberFormat="1" applyFont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3" fillId="0" borderId="86" xfId="0" applyFont="1" applyFill="1" applyBorder="1" applyAlignment="1">
      <alignment horizontal="center" vertical="center" shrinkToFit="1"/>
    </xf>
    <xf numFmtId="20" fontId="30" fillId="0" borderId="59" xfId="0" applyNumberFormat="1" applyFont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14" fontId="31" fillId="0" borderId="35" xfId="0" applyNumberFormat="1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31" fillId="0" borderId="48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47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87" xfId="0" applyFont="1" applyFill="1" applyBorder="1" applyAlignment="1">
      <alignment horizontal="center" vertical="center" shrinkToFit="1"/>
    </xf>
    <xf numFmtId="0" fontId="31" fillId="0" borderId="38" xfId="0" applyFont="1" applyFill="1" applyBorder="1" applyAlignment="1">
      <alignment horizontal="center" vertical="center" shrinkToFit="1"/>
    </xf>
    <xf numFmtId="0" fontId="31" fillId="0" borderId="39" xfId="0" applyFont="1" applyFill="1" applyBorder="1" applyAlignment="1">
      <alignment horizontal="center" vertical="center" shrinkToFit="1"/>
    </xf>
    <xf numFmtId="0" fontId="31" fillId="0" borderId="40" xfId="0" applyFont="1" applyFill="1" applyBorder="1" applyAlignment="1">
      <alignment vertical="center" shrinkToFit="1"/>
    </xf>
    <xf numFmtId="0" fontId="31" fillId="0" borderId="41" xfId="0" applyFont="1" applyFill="1" applyBorder="1" applyAlignment="1">
      <alignment vertical="center" shrinkToFit="1"/>
    </xf>
    <xf numFmtId="0" fontId="32" fillId="0" borderId="41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vertical="center" shrinkToFit="1"/>
    </xf>
    <xf numFmtId="0" fontId="31" fillId="0" borderId="25" xfId="0" applyFont="1" applyFill="1" applyBorder="1" applyAlignment="1">
      <alignment vertical="center" shrinkToFit="1"/>
    </xf>
    <xf numFmtId="0" fontId="31" fillId="0" borderId="12" xfId="0" applyFont="1" applyFill="1" applyBorder="1" applyAlignment="1">
      <alignment vertical="center" shrinkToFit="1"/>
    </xf>
    <xf numFmtId="0" fontId="31" fillId="0" borderId="24" xfId="0" applyFont="1" applyFill="1" applyBorder="1" applyAlignment="1">
      <alignment vertical="center" shrinkToFit="1"/>
    </xf>
    <xf numFmtId="0" fontId="31" fillId="0" borderId="42" xfId="0" applyFont="1" applyFill="1" applyBorder="1" applyAlignment="1">
      <alignment vertical="center" shrinkToFit="1"/>
    </xf>
    <xf numFmtId="0" fontId="31" fillId="0" borderId="43" xfId="0" applyFont="1" applyFill="1" applyBorder="1" applyAlignment="1">
      <alignment vertical="center" shrinkToFit="1"/>
    </xf>
    <xf numFmtId="0" fontId="31" fillId="0" borderId="44" xfId="0" applyFont="1" applyFill="1" applyBorder="1" applyAlignment="1">
      <alignment vertical="center" shrinkToFit="1"/>
    </xf>
    <xf numFmtId="0" fontId="31" fillId="0" borderId="13" xfId="0" applyFont="1" applyFill="1" applyBorder="1" applyAlignment="1">
      <alignment vertical="center" shrinkToFit="1"/>
    </xf>
    <xf numFmtId="0" fontId="31" fillId="0" borderId="21" xfId="0" applyFont="1" applyFill="1" applyBorder="1" applyAlignment="1">
      <alignment vertical="center" shrinkToFit="1"/>
    </xf>
    <xf numFmtId="0" fontId="31" fillId="0" borderId="19" xfId="0" applyFont="1" applyFill="1" applyBorder="1" applyAlignment="1">
      <alignment vertical="center" shrinkToFit="1"/>
    </xf>
    <xf numFmtId="0" fontId="31" fillId="0" borderId="45" xfId="0" applyFont="1" applyFill="1" applyBorder="1" applyAlignment="1">
      <alignment vertical="center" shrinkToFit="1"/>
    </xf>
    <xf numFmtId="0" fontId="31" fillId="0" borderId="11" xfId="0" applyFont="1" applyFill="1" applyBorder="1" applyAlignment="1">
      <alignment vertical="center" shrinkToFit="1"/>
    </xf>
    <xf numFmtId="0" fontId="31" fillId="0" borderId="46" xfId="0" applyFont="1" applyFill="1" applyBorder="1" applyAlignment="1">
      <alignment vertical="center" shrinkToFit="1"/>
    </xf>
    <xf numFmtId="0" fontId="31" fillId="0" borderId="14" xfId="0" applyFont="1" applyFill="1" applyBorder="1" applyAlignment="1">
      <alignment vertical="center" shrinkToFit="1"/>
    </xf>
    <xf numFmtId="0" fontId="31" fillId="0" borderId="15" xfId="0" applyFont="1" applyFill="1" applyBorder="1" applyAlignment="1">
      <alignment vertical="center" shrinkToFit="1"/>
    </xf>
    <xf numFmtId="0" fontId="31" fillId="0" borderId="16" xfId="0" applyFont="1" applyFill="1" applyBorder="1" applyAlignment="1">
      <alignment vertical="center" shrinkToFit="1"/>
    </xf>
    <xf numFmtId="0" fontId="31" fillId="0" borderId="17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32" fillId="0" borderId="44" xfId="0" applyFont="1" applyFill="1" applyBorder="1" applyAlignment="1">
      <alignment vertical="center" shrinkToFit="1"/>
    </xf>
    <xf numFmtId="0" fontId="31" fillId="0" borderId="88" xfId="0" applyFont="1" applyFill="1" applyBorder="1" applyAlignment="1">
      <alignment vertical="center" shrinkToFit="1"/>
    </xf>
    <xf numFmtId="0" fontId="32" fillId="0" borderId="11" xfId="0" applyFont="1" applyFill="1" applyBorder="1" applyAlignment="1">
      <alignment vertical="center" shrinkToFit="1"/>
    </xf>
    <xf numFmtId="0" fontId="32" fillId="0" borderId="46" xfId="0" applyFont="1" applyFill="1" applyBorder="1" applyAlignment="1">
      <alignment vertical="center" shrinkToFit="1"/>
    </xf>
    <xf numFmtId="0" fontId="31" fillId="0" borderId="89" xfId="0" applyFont="1" applyFill="1" applyBorder="1" applyAlignment="1">
      <alignment vertical="center" shrinkToFit="1"/>
    </xf>
    <xf numFmtId="0" fontId="31" fillId="0" borderId="90" xfId="0" applyFont="1" applyFill="1" applyBorder="1" applyAlignment="1">
      <alignment vertical="center" shrinkToFit="1"/>
    </xf>
    <xf numFmtId="0" fontId="31" fillId="0" borderId="10" xfId="0" applyFont="1" applyFill="1" applyBorder="1" applyAlignment="1">
      <alignment vertical="center" shrinkToFit="1"/>
    </xf>
    <xf numFmtId="0" fontId="31" fillId="0" borderId="78" xfId="0" applyFont="1" applyFill="1" applyBorder="1" applyAlignment="1">
      <alignment vertical="center" shrinkToFit="1"/>
    </xf>
    <xf numFmtId="0" fontId="31" fillId="0" borderId="10" xfId="0" applyFont="1" applyBorder="1">
      <alignment vertical="center"/>
    </xf>
    <xf numFmtId="0" fontId="32" fillId="0" borderId="23" xfId="0" applyFont="1" applyFill="1" applyBorder="1" applyAlignment="1">
      <alignment vertical="center" shrinkToFit="1"/>
    </xf>
    <xf numFmtId="0" fontId="31" fillId="0" borderId="20" xfId="0" applyFont="1" applyFill="1" applyBorder="1" applyAlignment="1">
      <alignment vertical="center" shrinkToFit="1"/>
    </xf>
    <xf numFmtId="0" fontId="31" fillId="0" borderId="70" xfId="0" applyFont="1" applyFill="1" applyBorder="1" applyAlignment="1">
      <alignment vertical="center" shrinkToFit="1"/>
    </xf>
    <xf numFmtId="0" fontId="31" fillId="0" borderId="71" xfId="0" applyFont="1" applyFill="1" applyBorder="1" applyAlignment="1">
      <alignment vertical="center" shrinkToFit="1"/>
    </xf>
    <xf numFmtId="0" fontId="31" fillId="0" borderId="52" xfId="0" applyFont="1" applyFill="1" applyBorder="1" applyAlignment="1">
      <alignment vertical="center" shrinkToFit="1"/>
    </xf>
    <xf numFmtId="0" fontId="31" fillId="0" borderId="53" xfId="0" applyFont="1" applyFill="1" applyBorder="1" applyAlignment="1">
      <alignment vertical="center" shrinkToFit="1"/>
    </xf>
    <xf numFmtId="0" fontId="31" fillId="0" borderId="66" xfId="0" applyFont="1" applyFill="1" applyBorder="1" applyAlignment="1">
      <alignment vertical="center" shrinkToFit="1"/>
    </xf>
    <xf numFmtId="0" fontId="31" fillId="0" borderId="26" xfId="0" applyFont="1" applyFill="1" applyBorder="1" applyAlignment="1">
      <alignment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91" xfId="0" applyFont="1" applyFill="1" applyBorder="1" applyAlignment="1">
      <alignment vertical="center" shrinkToFit="1"/>
    </xf>
    <xf numFmtId="0" fontId="32" fillId="0" borderId="43" xfId="0" applyFont="1" applyFill="1" applyBorder="1" applyAlignment="1">
      <alignment vertical="center" shrinkToFit="1"/>
    </xf>
    <xf numFmtId="0" fontId="23" fillId="24" borderId="50" xfId="0" applyFont="1" applyFill="1" applyBorder="1" applyAlignment="1">
      <alignment horizontal="center" vertical="center" shrinkToFit="1"/>
    </xf>
    <xf numFmtId="0" fontId="23" fillId="24" borderId="57" xfId="0" applyFont="1" applyFill="1" applyBorder="1" applyAlignment="1">
      <alignment horizontal="center" vertical="center" shrinkToFit="1"/>
    </xf>
    <xf numFmtId="0" fontId="23" fillId="24" borderId="19" xfId="0" applyFont="1" applyFill="1" applyBorder="1" applyAlignment="1">
      <alignment horizontal="center" vertical="center" shrinkToFit="1"/>
    </xf>
    <xf numFmtId="0" fontId="23" fillId="24" borderId="24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23" fillId="0" borderId="74" xfId="0" applyFont="1" applyFill="1" applyBorder="1" applyAlignment="1">
      <alignment horizontal="center" vertical="center" shrinkToFit="1"/>
    </xf>
    <xf numFmtId="0" fontId="28" fillId="0" borderId="55" xfId="0" applyFont="1" applyFill="1" applyBorder="1" applyAlignment="1">
      <alignment horizontal="center" vertical="center" shrinkToFit="1"/>
    </xf>
    <xf numFmtId="0" fontId="28" fillId="0" borderId="56" xfId="0" applyFont="1" applyFill="1" applyBorder="1" applyAlignment="1">
      <alignment horizontal="center" vertical="center" shrinkToFit="1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0" fillId="0" borderId="17" xfId="0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4" xfId="0" applyNumberFormat="1" applyBorder="1">
      <alignment vertical="center"/>
    </xf>
    <xf numFmtId="0" fontId="0" fillId="0" borderId="39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95" xfId="0" applyNumberFormat="1" applyBorder="1">
      <alignment vertical="center"/>
    </xf>
    <xf numFmtId="0" fontId="0" fillId="0" borderId="42" xfId="0" applyNumberFormat="1" applyBorder="1">
      <alignment vertical="center"/>
    </xf>
    <xf numFmtId="0" fontId="0" fillId="0" borderId="96" xfId="0" applyNumberFormat="1" applyBorder="1">
      <alignment vertical="center"/>
    </xf>
    <xf numFmtId="0" fontId="0" fillId="0" borderId="45" xfId="0" applyNumberFormat="1" applyBorder="1">
      <alignment vertical="center"/>
    </xf>
    <xf numFmtId="0" fontId="0" fillId="0" borderId="17" xfId="0" applyNumberFormat="1" applyBorder="1">
      <alignment vertical="center"/>
    </xf>
    <xf numFmtId="0" fontId="23" fillId="0" borderId="93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20" fontId="25" fillId="0" borderId="75" xfId="0" applyNumberFormat="1" applyFont="1" applyBorder="1" applyAlignment="1">
      <alignment horizontal="center" vertical="center" shrinkToFit="1"/>
    </xf>
    <xf numFmtId="0" fontId="23" fillId="0" borderId="73" xfId="0" applyFont="1" applyFill="1" applyBorder="1" applyAlignment="1">
      <alignment vertical="center" shrinkToFit="1"/>
    </xf>
    <xf numFmtId="0" fontId="23" fillId="0" borderId="74" xfId="0" applyFont="1" applyFill="1" applyBorder="1" applyAlignment="1">
      <alignment vertical="center" shrinkToFit="1"/>
    </xf>
    <xf numFmtId="0" fontId="23" fillId="24" borderId="49" xfId="0" applyFont="1" applyFill="1" applyBorder="1" applyAlignment="1">
      <alignment horizontal="center" vertical="center" shrinkToFit="1"/>
    </xf>
    <xf numFmtId="0" fontId="23" fillId="24" borderId="51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24" borderId="41" xfId="0" applyFont="1" applyFill="1" applyBorder="1" applyAlignment="1">
      <alignment horizontal="center" vertical="center" shrinkToFit="1"/>
    </xf>
    <xf numFmtId="0" fontId="23" fillId="24" borderId="43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vertical="center" shrinkToFit="1"/>
    </xf>
    <xf numFmtId="0" fontId="35" fillId="0" borderId="0" xfId="42" applyNumberFormat="1" applyFont="1" applyAlignment="1">
      <alignment vertical="center"/>
    </xf>
    <xf numFmtId="0" fontId="1" fillId="0" borderId="0" xfId="42">
      <alignment vertical="center"/>
    </xf>
    <xf numFmtId="0" fontId="37" fillId="0" borderId="0" xfId="42" applyNumberFormat="1" applyFont="1" applyAlignment="1">
      <alignment horizontal="left" vertical="center"/>
    </xf>
    <xf numFmtId="0" fontId="37" fillId="0" borderId="0" xfId="42" applyFont="1" applyAlignment="1">
      <alignment horizontal="left" vertical="center"/>
    </xf>
    <xf numFmtId="0" fontId="38" fillId="0" borderId="0" xfId="42" applyFont="1">
      <alignment vertical="center"/>
    </xf>
    <xf numFmtId="0" fontId="39" fillId="0" borderId="0" xfId="42" applyFont="1" applyAlignment="1">
      <alignment horizontal="center" vertical="center"/>
    </xf>
    <xf numFmtId="0" fontId="38" fillId="0" borderId="24" xfId="42" applyFont="1" applyBorder="1">
      <alignment vertical="center"/>
    </xf>
    <xf numFmtId="0" fontId="38" fillId="0" borderId="92" xfId="42" applyFont="1" applyBorder="1">
      <alignment vertical="center"/>
    </xf>
    <xf numFmtId="0" fontId="39" fillId="0" borderId="0" xfId="42" quotePrefix="1" applyFont="1" applyAlignment="1">
      <alignment vertical="top"/>
    </xf>
    <xf numFmtId="0" fontId="39" fillId="0" borderId="0" xfId="42" applyFont="1" applyBorder="1" applyAlignment="1">
      <alignment vertical="top"/>
    </xf>
    <xf numFmtId="0" fontId="39" fillId="0" borderId="0" xfId="42" applyFont="1" applyAlignment="1">
      <alignment vertical="top"/>
    </xf>
    <xf numFmtId="0" fontId="39" fillId="0" borderId="99" xfId="42" applyFont="1" applyBorder="1" applyAlignment="1">
      <alignment vertical="top"/>
    </xf>
    <xf numFmtId="0" fontId="39" fillId="0" borderId="53" xfId="42" applyFont="1" applyBorder="1" applyAlignment="1">
      <alignment vertical="top"/>
    </xf>
    <xf numFmtId="0" fontId="39" fillId="0" borderId="0" xfId="42" applyFont="1">
      <alignment vertical="center"/>
    </xf>
    <xf numFmtId="0" fontId="40" fillId="0" borderId="0" xfId="42" applyFont="1">
      <alignment vertical="center"/>
    </xf>
    <xf numFmtId="0" fontId="39" fillId="0" borderId="24" xfId="42" applyFont="1" applyBorder="1" applyAlignment="1">
      <alignment vertical="top"/>
    </xf>
    <xf numFmtId="0" fontId="39" fillId="0" borderId="23" xfId="42" applyFont="1" applyBorder="1" applyAlignment="1">
      <alignment vertical="top"/>
    </xf>
    <xf numFmtId="0" fontId="39" fillId="0" borderId="0" xfId="42" applyFont="1" applyBorder="1">
      <alignment vertical="center"/>
    </xf>
    <xf numFmtId="0" fontId="39" fillId="0" borderId="0" xfId="42" applyFont="1" applyAlignment="1">
      <alignment horizontal="right" vertical="top"/>
    </xf>
    <xf numFmtId="0" fontId="39" fillId="0" borderId="0" xfId="42" applyFont="1" applyBorder="1" applyAlignment="1">
      <alignment horizontal="right" vertical="top"/>
    </xf>
    <xf numFmtId="0" fontId="39" fillId="0" borderId="99" xfId="42" applyFont="1" applyBorder="1" applyAlignment="1">
      <alignment horizontal="right" vertical="top"/>
    </xf>
    <xf numFmtId="0" fontId="39" fillId="0" borderId="0" xfId="42" applyFont="1" applyAlignment="1">
      <alignment horizontal="left" vertical="top"/>
    </xf>
    <xf numFmtId="0" fontId="39" fillId="0" borderId="52" xfId="42" applyFont="1" applyBorder="1" applyAlignment="1">
      <alignment vertical="top"/>
    </xf>
    <xf numFmtId="0" fontId="39" fillId="0" borderId="23" xfId="42" applyFont="1" applyBorder="1" applyAlignment="1">
      <alignment horizontal="right" vertical="top"/>
    </xf>
    <xf numFmtId="0" fontId="39" fillId="0" borderId="0" xfId="42" applyFont="1" applyBorder="1" applyAlignment="1">
      <alignment horizontal="left" vertical="top"/>
    </xf>
    <xf numFmtId="0" fontId="39" fillId="0" borderId="67" xfId="42" applyFont="1" applyBorder="1" applyAlignment="1">
      <alignment vertical="top"/>
    </xf>
    <xf numFmtId="0" fontId="39" fillId="0" borderId="68" xfId="42" applyFont="1" applyBorder="1" applyAlignment="1">
      <alignment horizontal="left" vertical="top"/>
    </xf>
    <xf numFmtId="0" fontId="39" fillId="0" borderId="0" xfId="42" applyFont="1" applyBorder="1" applyAlignment="1">
      <alignment horizontal="center" vertical="top"/>
    </xf>
    <xf numFmtId="0" fontId="39" fillId="0" borderId="67" xfId="42" applyFont="1" applyBorder="1" applyAlignment="1">
      <alignment horizontal="center" vertical="top"/>
    </xf>
    <xf numFmtId="0" fontId="39" fillId="0" borderId="68" xfId="42" applyFont="1" applyBorder="1" applyAlignment="1">
      <alignment horizontal="center" vertical="top"/>
    </xf>
    <xf numFmtId="0" fontId="39" fillId="0" borderId="68" xfId="42" applyFont="1" applyBorder="1" applyAlignment="1">
      <alignment vertical="top"/>
    </xf>
    <xf numFmtId="0" fontId="38" fillId="0" borderId="0" xfId="42" applyFont="1" applyBorder="1" applyAlignment="1">
      <alignment vertical="top"/>
    </xf>
    <xf numFmtId="0" fontId="38" fillId="0" borderId="67" xfId="42" applyFont="1" applyBorder="1" applyAlignment="1">
      <alignment vertical="top"/>
    </xf>
    <xf numFmtId="0" fontId="38" fillId="0" borderId="24" xfId="42" applyFont="1" applyBorder="1" applyAlignment="1">
      <alignment vertical="top"/>
    </xf>
    <xf numFmtId="0" fontId="38" fillId="0" borderId="68" xfId="42" applyFont="1" applyBorder="1" applyAlignment="1">
      <alignment vertical="top"/>
    </xf>
    <xf numFmtId="0" fontId="38" fillId="0" borderId="0" xfId="42" applyFont="1" applyBorder="1" applyAlignment="1">
      <alignment horizontal="left" vertical="top"/>
    </xf>
    <xf numFmtId="0" fontId="38" fillId="0" borderId="0" xfId="42" applyFont="1" applyBorder="1" applyAlignment="1">
      <alignment horizontal="right" vertical="top"/>
    </xf>
    <xf numFmtId="0" fontId="38" fillId="0" borderId="0" xfId="42" applyFont="1" applyBorder="1">
      <alignment vertical="center"/>
    </xf>
    <xf numFmtId="0" fontId="38" fillId="0" borderId="99" xfId="42" applyFont="1" applyBorder="1">
      <alignment vertical="center"/>
    </xf>
    <xf numFmtId="0" fontId="38" fillId="0" borderId="52" xfId="42" applyFont="1" applyBorder="1">
      <alignment vertical="center"/>
    </xf>
    <xf numFmtId="0" fontId="35" fillId="0" borderId="0" xfId="42" applyFont="1">
      <alignment vertical="center"/>
    </xf>
    <xf numFmtId="0" fontId="35" fillId="0" borderId="0" xfId="42" applyFont="1" applyAlignment="1">
      <alignment horizontal="center" vertical="center"/>
    </xf>
    <xf numFmtId="0" fontId="38" fillId="0" borderId="23" xfId="42" applyFont="1" applyBorder="1" applyAlignment="1">
      <alignment horizontal="center" vertical="center" textRotation="255"/>
    </xf>
    <xf numFmtId="0" fontId="38" fillId="0" borderId="25" xfId="42" applyFont="1" applyBorder="1" applyAlignment="1">
      <alignment horizontal="center" vertical="center" textRotation="255"/>
    </xf>
    <xf numFmtId="0" fontId="38" fillId="0" borderId="0" xfId="42" applyFont="1" applyAlignment="1">
      <alignment vertical="center" shrinkToFit="1"/>
    </xf>
    <xf numFmtId="0" fontId="1" fillId="0" borderId="0" xfId="42" applyAlignment="1">
      <alignment vertical="center" shrinkToFit="1"/>
    </xf>
    <xf numFmtId="0" fontId="39" fillId="0" borderId="25" xfId="42" applyFont="1" applyBorder="1" applyAlignment="1">
      <alignment vertical="top"/>
    </xf>
    <xf numFmtId="0" fontId="35" fillId="0" borderId="0" xfId="42" applyFont="1" applyAlignment="1">
      <alignment vertical="center"/>
    </xf>
    <xf numFmtId="0" fontId="41" fillId="0" borderId="0" xfId="42" applyFont="1" applyBorder="1" applyAlignment="1">
      <alignment vertical="center" textRotation="255" shrinkToFit="1"/>
    </xf>
    <xf numFmtId="0" fontId="38" fillId="0" borderId="0" xfId="42" applyFont="1" applyBorder="1" applyAlignment="1">
      <alignment horizontal="center" vertical="center" textRotation="255"/>
    </xf>
    <xf numFmtId="0" fontId="38" fillId="0" borderId="0" xfId="42" applyFont="1" applyBorder="1" applyAlignment="1">
      <alignment vertical="center" shrinkToFit="1"/>
    </xf>
    <xf numFmtId="0" fontId="41" fillId="0" borderId="0" xfId="42" applyFont="1" applyBorder="1" applyAlignment="1">
      <alignment vertical="center" textRotation="255" wrapText="1" shrinkToFit="1"/>
    </xf>
    <xf numFmtId="0" fontId="42" fillId="0" borderId="0" xfId="42" applyFont="1" applyBorder="1" applyAlignment="1">
      <alignment horizontal="center" vertical="center" textRotation="255"/>
    </xf>
    <xf numFmtId="0" fontId="40" fillId="0" borderId="23" xfId="42" applyFont="1" applyBorder="1" applyAlignment="1">
      <alignment vertical="center"/>
    </xf>
    <xf numFmtId="0" fontId="31" fillId="0" borderId="100" xfId="0" applyFont="1" applyFill="1" applyBorder="1" applyAlignment="1">
      <alignment horizontal="center" vertical="center" shrinkToFit="1"/>
    </xf>
    <xf numFmtId="0" fontId="31" fillId="0" borderId="101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0" fontId="0" fillId="0" borderId="102" xfId="0" applyFill="1" applyBorder="1">
      <alignment vertical="center"/>
    </xf>
    <xf numFmtId="0" fontId="0" fillId="0" borderId="103" xfId="0" applyFill="1" applyBorder="1">
      <alignment vertical="center"/>
    </xf>
    <xf numFmtId="0" fontId="0" fillId="0" borderId="102" xfId="0" applyNumberFormat="1" applyFill="1" applyBorder="1">
      <alignment vertical="center"/>
    </xf>
    <xf numFmtId="0" fontId="0" fillId="0" borderId="103" xfId="0" applyNumberFormat="1" applyFill="1" applyBorder="1">
      <alignment vertical="center"/>
    </xf>
    <xf numFmtId="0" fontId="43" fillId="0" borderId="57" xfId="0" applyFont="1" applyBorder="1" applyAlignment="1">
      <alignment horizontal="center" vertical="center" shrinkToFit="1"/>
    </xf>
    <xf numFmtId="0" fontId="25" fillId="0" borderId="29" xfId="0" applyFont="1" applyBorder="1" applyAlignment="1">
      <alignment vertical="center" shrinkToFit="1"/>
    </xf>
    <xf numFmtId="0" fontId="25" fillId="0" borderId="67" xfId="0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3" fillId="0" borderId="82" xfId="0" applyFont="1" applyBorder="1" applyAlignment="1">
      <alignment horizontal="center" vertical="center" shrinkToFit="1"/>
    </xf>
    <xf numFmtId="0" fontId="23" fillId="0" borderId="105" xfId="0" applyFont="1" applyBorder="1" applyAlignment="1">
      <alignment horizontal="center" vertical="center" shrinkToFit="1"/>
    </xf>
    <xf numFmtId="0" fontId="28" fillId="0" borderId="106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3" fillId="0" borderId="107" xfId="0" applyFont="1" applyBorder="1" applyAlignment="1">
      <alignment horizontal="center" vertical="center" shrinkToFit="1"/>
    </xf>
    <xf numFmtId="0" fontId="25" fillId="0" borderId="108" xfId="0" applyFont="1" applyBorder="1" applyAlignment="1">
      <alignment vertical="center" shrinkToFit="1"/>
    </xf>
    <xf numFmtId="0" fontId="25" fillId="0" borderId="47" xfId="0" applyFont="1" applyBorder="1" applyAlignment="1">
      <alignment vertical="center" shrinkToFit="1"/>
    </xf>
    <xf numFmtId="0" fontId="25" fillId="0" borderId="48" xfId="0" applyFont="1" applyBorder="1" applyAlignment="1">
      <alignment vertical="center" shrinkToFit="1"/>
    </xf>
    <xf numFmtId="0" fontId="25" fillId="0" borderId="48" xfId="0" applyFont="1" applyFill="1" applyBorder="1" applyAlignment="1">
      <alignment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09" xfId="0" applyFont="1" applyFill="1" applyBorder="1" applyAlignment="1">
      <alignment horizontal="center" vertical="center" shrinkToFit="1"/>
    </xf>
    <xf numFmtId="0" fontId="23" fillId="24" borderId="109" xfId="0" applyFont="1" applyFill="1" applyBorder="1" applyAlignment="1">
      <alignment horizontal="center" vertical="center" shrinkToFit="1"/>
    </xf>
    <xf numFmtId="20" fontId="25" fillId="0" borderId="81" xfId="0" applyNumberFormat="1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 shrinkToFit="1"/>
    </xf>
    <xf numFmtId="0" fontId="25" fillId="0" borderId="25" xfId="0" applyFont="1" applyBorder="1" applyAlignment="1">
      <alignment vertical="center" shrinkToFit="1"/>
    </xf>
    <xf numFmtId="0" fontId="23" fillId="0" borderId="85" xfId="0" applyFont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24" fillId="0" borderId="76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03" xfId="0" applyFont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20" fontId="25" fillId="0" borderId="20" xfId="0" applyNumberFormat="1" applyFont="1" applyBorder="1" applyAlignment="1">
      <alignment horizontal="center" vertical="center" shrinkToFit="1"/>
    </xf>
    <xf numFmtId="20" fontId="25" fillId="0" borderId="19" xfId="0" applyNumberFormat="1" applyFont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3" fillId="0" borderId="58" xfId="0" applyFont="1" applyFill="1" applyBorder="1" applyAlignment="1">
      <alignment horizontal="center" vertical="center" shrinkToFit="1"/>
    </xf>
    <xf numFmtId="0" fontId="25" fillId="0" borderId="81" xfId="0" applyNumberFormat="1" applyFont="1" applyBorder="1" applyAlignment="1">
      <alignment horizontal="center" vertical="center" shrinkToFit="1"/>
    </xf>
    <xf numFmtId="0" fontId="23" fillId="24" borderId="110" xfId="0" applyFont="1" applyFill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25" fillId="0" borderId="117" xfId="0" applyFont="1" applyBorder="1" applyAlignment="1">
      <alignment vertical="center" shrinkToFit="1"/>
    </xf>
    <xf numFmtId="0" fontId="27" fillId="0" borderId="100" xfId="0" applyFont="1" applyBorder="1" applyAlignment="1">
      <alignment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24" borderId="81" xfId="0" applyFont="1" applyFill="1" applyBorder="1" applyAlignment="1">
      <alignment horizontal="center" vertical="center" shrinkToFit="1"/>
    </xf>
    <xf numFmtId="0" fontId="23" fillId="24" borderId="60" xfId="0" applyFont="1" applyFill="1" applyBorder="1" applyAlignment="1">
      <alignment horizontal="center" vertical="center" shrinkToFit="1"/>
    </xf>
    <xf numFmtId="0" fontId="25" fillId="0" borderId="101" xfId="0" applyFont="1" applyFill="1" applyBorder="1" applyAlignment="1">
      <alignment vertical="center" shrinkToFit="1"/>
    </xf>
    <xf numFmtId="20" fontId="25" fillId="0" borderId="119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20" fontId="25" fillId="0" borderId="89" xfId="0" applyNumberFormat="1" applyFont="1" applyFill="1" applyBorder="1" applyAlignment="1">
      <alignment horizontal="center" vertical="center" shrinkToFit="1"/>
    </xf>
    <xf numFmtId="20" fontId="25" fillId="0" borderId="10" xfId="0" applyNumberFormat="1" applyFont="1" applyFill="1" applyBorder="1" applyAlignment="1">
      <alignment horizontal="center" vertical="center" shrinkToFit="1"/>
    </xf>
    <xf numFmtId="0" fontId="25" fillId="0" borderId="120" xfId="0" applyNumberFormat="1" applyFont="1" applyFill="1" applyBorder="1" applyAlignment="1">
      <alignment horizontal="center" vertical="center" shrinkToFit="1"/>
    </xf>
    <xf numFmtId="0" fontId="23" fillId="0" borderId="116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23" fillId="0" borderId="56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6" xfId="0" applyFont="1" applyFill="1" applyBorder="1" applyAlignment="1">
      <alignment vertical="center" shrinkToFit="1"/>
    </xf>
    <xf numFmtId="0" fontId="25" fillId="0" borderId="121" xfId="0" applyFont="1" applyFill="1" applyBorder="1" applyAlignment="1">
      <alignment vertical="center" shrinkToFit="1"/>
    </xf>
    <xf numFmtId="0" fontId="23" fillId="0" borderId="59" xfId="0" applyFont="1" applyFill="1" applyBorder="1" applyAlignment="1">
      <alignment vertical="center" shrinkToFit="1"/>
    </xf>
    <xf numFmtId="0" fontId="25" fillId="0" borderId="34" xfId="0" applyFont="1" applyFill="1" applyBorder="1" applyAlignment="1">
      <alignment vertical="center" shrinkToFit="1"/>
    </xf>
    <xf numFmtId="20" fontId="25" fillId="0" borderId="24" xfId="0" applyNumberFormat="1" applyFont="1" applyFill="1" applyBorder="1" applyAlignment="1">
      <alignment horizontal="center" vertical="center" shrinkToFit="1"/>
    </xf>
    <xf numFmtId="0" fontId="23" fillId="0" borderId="81" xfId="0" applyFont="1" applyFill="1" applyBorder="1" applyAlignment="1">
      <alignment horizontal="center" vertical="center" shrinkToFit="1"/>
    </xf>
    <xf numFmtId="0" fontId="25" fillId="0" borderId="100" xfId="0" applyFont="1" applyBorder="1" applyAlignment="1">
      <alignment vertical="center" shrinkToFit="1"/>
    </xf>
    <xf numFmtId="20" fontId="25" fillId="0" borderId="26" xfId="0" applyNumberFormat="1" applyFont="1" applyBorder="1" applyAlignment="1">
      <alignment horizontal="center" vertical="center" shrinkToFit="1"/>
    </xf>
    <xf numFmtId="20" fontId="25" fillId="0" borderId="16" xfId="0" applyNumberFormat="1" applyFont="1" applyBorder="1" applyAlignment="1">
      <alignment horizontal="center" vertical="center" shrinkToFit="1"/>
    </xf>
    <xf numFmtId="20" fontId="25" fillId="0" borderId="89" xfId="0" applyNumberFormat="1" applyFont="1" applyBorder="1" applyAlignment="1">
      <alignment horizontal="center" vertical="center" shrinkToFit="1"/>
    </xf>
    <xf numFmtId="20" fontId="25" fillId="0" borderId="16" xfId="0" applyNumberFormat="1" applyFont="1" applyFill="1" applyBorder="1" applyAlignment="1">
      <alignment horizontal="center" vertical="center" shrinkToFit="1"/>
    </xf>
    <xf numFmtId="0" fontId="25" fillId="0" borderId="59" xfId="0" applyNumberFormat="1" applyFont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23" fillId="24" borderId="122" xfId="0" applyFont="1" applyFill="1" applyBorder="1" applyAlignment="1">
      <alignment horizontal="center" vertical="center" shrinkToFit="1"/>
    </xf>
    <xf numFmtId="0" fontId="23" fillId="24" borderId="88" xfId="0" applyFont="1" applyFill="1" applyBorder="1" applyAlignment="1">
      <alignment horizontal="center" vertical="center" shrinkToFit="1"/>
    </xf>
    <xf numFmtId="0" fontId="23" fillId="24" borderId="10" xfId="0" applyFont="1" applyFill="1" applyBorder="1" applyAlignment="1">
      <alignment horizontal="center" vertical="center" shrinkToFit="1"/>
    </xf>
    <xf numFmtId="0" fontId="25" fillId="0" borderId="33" xfId="0" applyFont="1" applyBorder="1" applyAlignment="1">
      <alignment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59" xfId="0" applyFont="1" applyFill="1" applyBorder="1" applyAlignment="1">
      <alignment horizontal="center" vertical="center" shrinkToFit="1"/>
    </xf>
    <xf numFmtId="0" fontId="43" fillId="0" borderId="31" xfId="0" applyFont="1" applyBorder="1" applyAlignment="1">
      <alignment horizontal="center" vertical="center" shrinkToFit="1"/>
    </xf>
    <xf numFmtId="0" fontId="43" fillId="24" borderId="58" xfId="0" applyFont="1" applyFill="1" applyBorder="1" applyAlignment="1">
      <alignment horizontal="center" vertical="center" shrinkToFit="1"/>
    </xf>
    <xf numFmtId="0" fontId="43" fillId="0" borderId="85" xfId="0" applyFont="1" applyFill="1" applyBorder="1" applyAlignment="1">
      <alignment horizontal="center" vertical="center" shrinkToFit="1"/>
    </xf>
    <xf numFmtId="0" fontId="43" fillId="0" borderId="51" xfId="0" applyFont="1" applyFill="1" applyBorder="1" applyAlignment="1">
      <alignment horizontal="center" vertical="center" shrinkToFit="1"/>
    </xf>
    <xf numFmtId="0" fontId="44" fillId="0" borderId="24" xfId="0" applyFont="1" applyFill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3" fillId="0" borderId="58" xfId="0" applyFont="1" applyFill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20" fontId="25" fillId="0" borderId="20" xfId="0" applyNumberFormat="1" applyFont="1" applyBorder="1" applyAlignment="1">
      <alignment horizontal="center" vertical="center" shrinkToFit="1"/>
    </xf>
    <xf numFmtId="20" fontId="25" fillId="0" borderId="19" xfId="0" applyNumberFormat="1" applyFont="1" applyBorder="1" applyAlignment="1">
      <alignment horizontal="center" vertical="center" shrinkToFit="1"/>
    </xf>
    <xf numFmtId="0" fontId="25" fillId="0" borderId="81" xfId="0" applyNumberFormat="1" applyFont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center" vertical="center" shrinkToFit="1"/>
    </xf>
    <xf numFmtId="0" fontId="43" fillId="24" borderId="24" xfId="0" applyFont="1" applyFill="1" applyBorder="1" applyAlignment="1">
      <alignment horizontal="center" vertical="center" shrinkToFit="1"/>
    </xf>
    <xf numFmtId="0" fontId="43" fillId="24" borderId="41" xfId="0" applyFont="1" applyFill="1" applyBorder="1" applyAlignment="1">
      <alignment horizontal="center" vertical="center" shrinkToFit="1"/>
    </xf>
    <xf numFmtId="0" fontId="43" fillId="24" borderId="19" xfId="0" applyFont="1" applyFill="1" applyBorder="1" applyAlignment="1">
      <alignment horizontal="center" vertical="center" shrinkToFit="1"/>
    </xf>
    <xf numFmtId="0" fontId="43" fillId="24" borderId="6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0" fontId="23" fillId="0" borderId="58" xfId="0" applyFont="1" applyFill="1" applyBorder="1" applyAlignment="1">
      <alignment horizontal="center" vertical="center" shrinkToFit="1"/>
    </xf>
    <xf numFmtId="0" fontId="0" fillId="0" borderId="5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20" fontId="25" fillId="0" borderId="10" xfId="0" applyNumberFormat="1" applyFont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23" fillId="24" borderId="125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shrinkToFit="1"/>
    </xf>
    <xf numFmtId="0" fontId="25" fillId="0" borderId="116" xfId="0" applyFont="1" applyBorder="1" applyAlignment="1">
      <alignment vertical="center" shrinkToFit="1"/>
    </xf>
    <xf numFmtId="0" fontId="25" fillId="0" borderId="17" xfId="0" applyNumberFormat="1" applyFont="1" applyBorder="1" applyAlignment="1">
      <alignment horizontal="center" vertical="center" shrinkToFit="1"/>
    </xf>
    <xf numFmtId="0" fontId="23" fillId="24" borderId="16" xfId="0" applyFont="1" applyFill="1" applyBorder="1" applyAlignment="1">
      <alignment horizontal="center" vertical="center" shrinkToFit="1"/>
    </xf>
    <xf numFmtId="0" fontId="23" fillId="24" borderId="11" xfId="0" applyFont="1" applyFill="1" applyBorder="1" applyAlignment="1">
      <alignment horizontal="center" vertical="center" shrinkToFit="1"/>
    </xf>
    <xf numFmtId="0" fontId="23" fillId="24" borderId="59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33" fillId="0" borderId="85" xfId="0" applyFont="1" applyBorder="1" applyAlignment="1">
      <alignment vertical="center" shrinkToFit="1"/>
    </xf>
    <xf numFmtId="0" fontId="33" fillId="0" borderId="24" xfId="0" applyFont="1" applyBorder="1" applyAlignment="1">
      <alignment vertical="center" shrinkToFit="1"/>
    </xf>
    <xf numFmtId="0" fontId="33" fillId="0" borderId="42" xfId="0" applyFont="1" applyBorder="1" applyAlignment="1">
      <alignment vertical="center" shrinkToFit="1"/>
    </xf>
    <xf numFmtId="0" fontId="23" fillId="0" borderId="82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3" fillId="0" borderId="127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61" xfId="0" applyFont="1" applyFill="1" applyBorder="1" applyAlignment="1">
      <alignment horizontal="center" vertical="center" shrinkToFit="1"/>
    </xf>
    <xf numFmtId="0" fontId="23" fillId="0" borderId="128" xfId="0" applyFont="1" applyFill="1" applyBorder="1" applyAlignment="1">
      <alignment horizontal="center" vertical="center" shrinkToFit="1"/>
    </xf>
    <xf numFmtId="0" fontId="23" fillId="24" borderId="5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 shrinkToFit="1"/>
    </xf>
    <xf numFmtId="0" fontId="31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111" xfId="0" applyFont="1" applyBorder="1" applyAlignment="1">
      <alignment horizontal="center" vertical="center" shrinkToFit="1"/>
    </xf>
    <xf numFmtId="0" fontId="0" fillId="0" borderId="85" xfId="0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115" xfId="0" applyFont="1" applyBorder="1" applyAlignment="1">
      <alignment horizontal="center" vertical="center" shrinkToFit="1"/>
    </xf>
    <xf numFmtId="0" fontId="0" fillId="0" borderId="80" xfId="0" applyFont="1" applyBorder="1" applyAlignment="1">
      <alignment horizontal="center" vertical="center" shrinkToFit="1"/>
    </xf>
    <xf numFmtId="0" fontId="24" fillId="0" borderId="116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77" xfId="0" applyFont="1" applyBorder="1" applyAlignment="1">
      <alignment horizontal="center" vertical="center" shrinkToFit="1"/>
    </xf>
    <xf numFmtId="0" fontId="24" fillId="0" borderId="93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 shrinkToFit="1"/>
    </xf>
    <xf numFmtId="0" fontId="23" fillId="0" borderId="56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3" fillId="0" borderId="82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23" fillId="24" borderId="98" xfId="0" applyFont="1" applyFill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0" fontId="23" fillId="0" borderId="125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23" fillId="24" borderId="122" xfId="0" applyFont="1" applyFill="1" applyBorder="1" applyAlignment="1">
      <alignment horizontal="center" vertical="center" shrinkToFit="1"/>
    </xf>
    <xf numFmtId="0" fontId="23" fillId="0" borderId="76" xfId="0" applyFont="1" applyFill="1" applyBorder="1" applyAlignment="1">
      <alignment horizontal="center" vertical="center" shrinkToFit="1"/>
    </xf>
    <xf numFmtId="0" fontId="23" fillId="0" borderId="57" xfId="0" applyFont="1" applyFill="1" applyBorder="1" applyAlignment="1">
      <alignment horizontal="center" vertical="center" shrinkToFit="1"/>
    </xf>
    <xf numFmtId="0" fontId="23" fillId="0" borderId="58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05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124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46" fillId="0" borderId="123" xfId="0" applyFont="1" applyBorder="1" applyAlignment="1">
      <alignment horizontal="center" vertical="center" shrinkToFit="1"/>
    </xf>
    <xf numFmtId="0" fontId="46" fillId="0" borderId="38" xfId="0" applyFont="1" applyBorder="1" applyAlignment="1">
      <alignment horizontal="center" vertical="center" shrinkToFit="1"/>
    </xf>
    <xf numFmtId="0" fontId="46" fillId="0" borderId="39" xfId="0" applyFont="1" applyBorder="1" applyAlignment="1">
      <alignment horizontal="center" vertical="center" shrinkToFit="1"/>
    </xf>
    <xf numFmtId="0" fontId="24" fillId="0" borderId="76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03" xfId="0" applyFont="1" applyBorder="1" applyAlignment="1">
      <alignment horizontal="center" vertical="center" shrinkToFit="1"/>
    </xf>
    <xf numFmtId="0" fontId="48" fillId="0" borderId="123" xfId="0" applyFont="1" applyFill="1" applyBorder="1" applyAlignment="1">
      <alignment horizontal="center" vertical="center" shrinkToFit="1"/>
    </xf>
    <xf numFmtId="0" fontId="48" fillId="0" borderId="38" xfId="0" applyFont="1" applyFill="1" applyBorder="1" applyAlignment="1">
      <alignment horizontal="center" vertical="center" shrinkToFit="1"/>
    </xf>
    <xf numFmtId="0" fontId="48" fillId="0" borderId="39" xfId="0" applyFont="1" applyFill="1" applyBorder="1" applyAlignment="1">
      <alignment horizontal="center" vertical="center" shrinkToFit="1"/>
    </xf>
    <xf numFmtId="0" fontId="49" fillId="0" borderId="83" xfId="0" applyFont="1" applyBorder="1" applyAlignment="1">
      <alignment horizontal="center" vertical="center" shrinkToFit="1"/>
    </xf>
    <xf numFmtId="0" fontId="49" fillId="0" borderId="19" xfId="0" applyFont="1" applyBorder="1" applyAlignment="1">
      <alignment horizontal="center" vertical="center" shrinkToFit="1"/>
    </xf>
    <xf numFmtId="0" fontId="49" fillId="0" borderId="129" xfId="0" applyFont="1" applyBorder="1" applyAlignment="1">
      <alignment horizontal="center" vertical="center" shrinkToFit="1"/>
    </xf>
    <xf numFmtId="0" fontId="49" fillId="0" borderId="79" xfId="0" applyFont="1" applyBorder="1" applyAlignment="1">
      <alignment horizontal="center" vertical="center" shrinkToFit="1"/>
    </xf>
    <xf numFmtId="0" fontId="49" fillId="0" borderId="16" xfId="0" applyFont="1" applyBorder="1" applyAlignment="1">
      <alignment horizontal="center" vertical="center" shrinkToFit="1"/>
    </xf>
    <xf numFmtId="0" fontId="49" fillId="0" borderId="17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47" fillId="0" borderId="116" xfId="0" applyFont="1" applyBorder="1" applyAlignment="1">
      <alignment horizontal="center" vertical="center" shrinkToFit="1"/>
    </xf>
    <xf numFmtId="0" fontId="47" fillId="0" borderId="16" xfId="0" applyFont="1" applyBorder="1" applyAlignment="1">
      <alignment horizontal="center" vertical="center" shrinkToFit="1"/>
    </xf>
    <xf numFmtId="0" fontId="47" fillId="0" borderId="17" xfId="0" applyFont="1" applyBorder="1" applyAlignment="1">
      <alignment horizontal="center" vertical="center" shrinkToFit="1"/>
    </xf>
    <xf numFmtId="0" fontId="25" fillId="0" borderId="126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20" fontId="25" fillId="0" borderId="20" xfId="0" applyNumberFormat="1" applyFont="1" applyBorder="1" applyAlignment="1">
      <alignment horizontal="center" vertical="center" shrinkToFit="1"/>
    </xf>
    <xf numFmtId="20" fontId="25" fillId="0" borderId="19" xfId="0" applyNumberFormat="1" applyFont="1" applyBorder="1" applyAlignment="1">
      <alignment horizontal="center" vertical="center" shrinkToFit="1"/>
    </xf>
    <xf numFmtId="20" fontId="25" fillId="0" borderId="21" xfId="0" applyNumberFormat="1" applyFont="1" applyBorder="1" applyAlignment="1">
      <alignment horizontal="center" vertical="center" shrinkToFit="1"/>
    </xf>
    <xf numFmtId="0" fontId="38" fillId="0" borderId="20" xfId="42" applyFont="1" applyBorder="1" applyAlignment="1">
      <alignment horizontal="center" vertical="center" shrinkToFit="1"/>
    </xf>
    <xf numFmtId="0" fontId="38" fillId="0" borderId="21" xfId="42" applyFont="1" applyBorder="1" applyAlignment="1">
      <alignment horizontal="center" vertical="center" shrinkToFit="1"/>
    </xf>
    <xf numFmtId="176" fontId="39" fillId="0" borderId="99" xfId="42" applyNumberFormat="1" applyFont="1" applyBorder="1" applyAlignment="1">
      <alignment horizontal="center" vertical="top" wrapText="1"/>
    </xf>
    <xf numFmtId="176" fontId="39" fillId="0" borderId="53" xfId="42" applyNumberFormat="1" applyFont="1" applyBorder="1" applyAlignment="1">
      <alignment horizontal="center" vertical="top" wrapText="1"/>
    </xf>
    <xf numFmtId="176" fontId="39" fillId="0" borderId="52" xfId="42" applyNumberFormat="1" applyFont="1" applyBorder="1" applyAlignment="1">
      <alignment horizontal="center" vertical="top" wrapText="1"/>
    </xf>
    <xf numFmtId="176" fontId="39" fillId="0" borderId="68" xfId="42" applyNumberFormat="1" applyFont="1" applyBorder="1" applyAlignment="1">
      <alignment horizontal="center" vertical="top" wrapText="1"/>
    </xf>
    <xf numFmtId="176" fontId="39" fillId="0" borderId="0" xfId="42" applyNumberFormat="1" applyFont="1" applyBorder="1" applyAlignment="1">
      <alignment horizontal="center" vertical="top" wrapText="1"/>
    </xf>
    <xf numFmtId="176" fontId="39" fillId="0" borderId="67" xfId="42" applyNumberFormat="1" applyFont="1" applyBorder="1" applyAlignment="1">
      <alignment horizontal="center" vertical="top" wrapText="1"/>
    </xf>
    <xf numFmtId="0" fontId="41" fillId="0" borderId="68" xfId="42" applyFont="1" applyBorder="1" applyAlignment="1">
      <alignment horizontal="center" vertical="center" textRotation="255" wrapText="1" shrinkToFit="1"/>
    </xf>
    <xf numFmtId="0" fontId="41" fillId="0" borderId="67" xfId="42" applyFont="1" applyBorder="1" applyAlignment="1">
      <alignment horizontal="center" vertical="center" textRotation="255" shrinkToFit="1"/>
    </xf>
    <xf numFmtId="0" fontId="41" fillId="0" borderId="68" xfId="42" applyFont="1" applyBorder="1" applyAlignment="1">
      <alignment horizontal="center" vertical="center" textRotation="255" shrinkToFit="1"/>
    </xf>
    <xf numFmtId="0" fontId="41" fillId="0" borderId="67" xfId="42" applyFont="1" applyBorder="1" applyAlignment="1">
      <alignment horizontal="center" vertical="center" textRotation="255" wrapText="1" shrinkToFit="1"/>
    </xf>
    <xf numFmtId="0" fontId="39" fillId="0" borderId="68" xfId="42" applyFont="1" applyBorder="1" applyAlignment="1">
      <alignment horizontal="left" vertical="top"/>
    </xf>
    <xf numFmtId="0" fontId="39" fillId="0" borderId="0" xfId="42" applyFont="1" applyBorder="1" applyAlignment="1">
      <alignment horizontal="left" vertical="top"/>
    </xf>
    <xf numFmtId="0" fontId="39" fillId="0" borderId="23" xfId="42" applyFont="1" applyBorder="1" applyAlignment="1">
      <alignment horizontal="left" vertical="top"/>
    </xf>
    <xf numFmtId="0" fontId="39" fillId="0" borderId="24" xfId="42" applyFont="1" applyBorder="1" applyAlignment="1">
      <alignment horizontal="left" vertical="top"/>
    </xf>
    <xf numFmtId="176" fontId="39" fillId="0" borderId="53" xfId="42" applyNumberFormat="1" applyFont="1" applyBorder="1" applyAlignment="1">
      <alignment horizontal="center" vertical="top"/>
    </xf>
    <xf numFmtId="176" fontId="39" fillId="0" borderId="0" xfId="42" applyNumberFormat="1" applyFont="1" applyBorder="1" applyAlignment="1">
      <alignment horizontal="center" vertical="top"/>
    </xf>
    <xf numFmtId="0" fontId="39" fillId="0" borderId="0" xfId="42" applyFont="1" applyAlignment="1">
      <alignment horizontal="right" vertical="top"/>
    </xf>
    <xf numFmtId="0" fontId="39" fillId="0" borderId="67" xfId="42" applyFont="1" applyBorder="1" applyAlignment="1">
      <alignment horizontal="right" vertical="top"/>
    </xf>
    <xf numFmtId="0" fontId="39" fillId="0" borderId="0" xfId="42" applyFont="1" applyBorder="1" applyAlignment="1">
      <alignment horizontal="right" vertical="top"/>
    </xf>
    <xf numFmtId="0" fontId="39" fillId="0" borderId="24" xfId="42" applyFont="1" applyBorder="1" applyAlignment="1">
      <alignment horizontal="right" vertical="top"/>
    </xf>
    <xf numFmtId="0" fontId="39" fillId="0" borderId="0" xfId="42" applyFont="1" applyAlignment="1">
      <alignment horizontal="center" vertical="center"/>
    </xf>
    <xf numFmtId="0" fontId="1" fillId="0" borderId="20" xfId="42" applyBorder="1" applyAlignment="1">
      <alignment horizontal="center" vertical="center"/>
    </xf>
    <xf numFmtId="0" fontId="1" fillId="0" borderId="19" xfId="42" applyBorder="1" applyAlignment="1">
      <alignment horizontal="center" vertical="center"/>
    </xf>
    <xf numFmtId="0" fontId="1" fillId="0" borderId="21" xfId="42" applyBorder="1" applyAlignment="1">
      <alignment horizontal="center" vertical="center"/>
    </xf>
    <xf numFmtId="0" fontId="35" fillId="0" borderId="0" xfId="42" applyNumberFormat="1" applyFont="1" applyAlignment="1">
      <alignment horizontal="center" vertical="center"/>
    </xf>
    <xf numFmtId="0" fontId="35" fillId="0" borderId="0" xfId="42" applyNumberFormat="1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7" fillId="25" borderId="123" xfId="0" applyFont="1" applyFill="1" applyBorder="1" applyAlignment="1">
      <alignment horizontal="center" vertical="center" shrinkToFit="1"/>
    </xf>
    <xf numFmtId="0" fontId="47" fillId="25" borderId="38" xfId="0" applyFont="1" applyFill="1" applyBorder="1" applyAlignment="1">
      <alignment horizontal="center" vertical="center" shrinkToFit="1"/>
    </xf>
    <xf numFmtId="0" fontId="47" fillId="25" borderId="39" xfId="0" applyFont="1" applyFill="1" applyBorder="1" applyAlignment="1">
      <alignment horizontal="center" vertical="center" shrinkToFit="1"/>
    </xf>
    <xf numFmtId="20" fontId="49" fillId="25" borderId="99" xfId="0" applyNumberFormat="1" applyFont="1" applyFill="1" applyBorder="1" applyAlignment="1">
      <alignment horizontal="center" vertical="center" shrinkToFit="1"/>
    </xf>
    <xf numFmtId="20" fontId="49" fillId="25" borderId="53" xfId="0" applyNumberFormat="1" applyFont="1" applyFill="1" applyBorder="1" applyAlignment="1">
      <alignment horizontal="center" vertical="center" shrinkToFit="1"/>
    </xf>
    <xf numFmtId="20" fontId="49" fillId="25" borderId="66" xfId="0" applyNumberFormat="1" applyFont="1" applyFill="1" applyBorder="1" applyAlignment="1">
      <alignment horizontal="center" vertical="center" shrinkToFit="1"/>
    </xf>
    <xf numFmtId="20" fontId="49" fillId="25" borderId="23" xfId="0" applyNumberFormat="1" applyFont="1" applyFill="1" applyBorder="1" applyAlignment="1">
      <alignment horizontal="center" vertical="center" shrinkToFit="1"/>
    </xf>
    <xf numFmtId="20" fontId="49" fillId="25" borderId="24" xfId="0" applyNumberFormat="1" applyFont="1" applyFill="1" applyBorder="1" applyAlignment="1">
      <alignment horizontal="center" vertical="center" shrinkToFit="1"/>
    </xf>
    <xf numFmtId="20" fontId="49" fillId="25" borderId="42" xfId="0" applyNumberFormat="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C019D595-36EE-4FE2-9BAA-2EF179B0BBBC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9"/>
  <sheetViews>
    <sheetView tabSelected="1" view="pageBreakPreview" zoomScaleNormal="100" zoomScaleSheetLayoutView="100" workbookViewId="0">
      <selection activeCell="E2" sqref="E2:M2"/>
    </sheetView>
  </sheetViews>
  <sheetFormatPr defaultRowHeight="17.25" x14ac:dyDescent="0.15"/>
  <cols>
    <col min="2" max="2" width="4.125" style="123" customWidth="1"/>
    <col min="3" max="3" width="13.125" style="6" customWidth="1"/>
    <col min="4" max="8" width="15.125" style="6" customWidth="1"/>
    <col min="9" max="14" width="7" style="6" customWidth="1"/>
  </cols>
  <sheetData>
    <row r="1" spans="2:22" ht="34.5" customHeight="1" x14ac:dyDescent="0.15">
      <c r="C1" s="344" t="s">
        <v>65</v>
      </c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2:22" ht="23.25" customHeight="1" thickBot="1" x14ac:dyDescent="0.2">
      <c r="C2" s="345" t="s">
        <v>0</v>
      </c>
      <c r="D2" s="345"/>
      <c r="E2" s="346" t="s">
        <v>201</v>
      </c>
      <c r="F2" s="346"/>
      <c r="G2" s="346"/>
      <c r="H2" s="346"/>
      <c r="I2" s="346"/>
      <c r="J2" s="346"/>
      <c r="K2" s="346"/>
      <c r="L2" s="346"/>
      <c r="M2" s="346"/>
      <c r="N2" s="73"/>
    </row>
    <row r="3" spans="2:22" s="4" customFormat="1" ht="32.25" customHeight="1" thickBot="1" x14ac:dyDescent="0.2">
      <c r="B3" s="123"/>
      <c r="C3" s="67" t="s">
        <v>16</v>
      </c>
      <c r="D3" s="74" t="str">
        <f>C4</f>
        <v>ヴァルト岐阜</v>
      </c>
      <c r="E3" s="74" t="str">
        <f>C5</f>
        <v>桜丘・緑陽・蘇原</v>
      </c>
      <c r="F3" s="74" t="str">
        <f>C6</f>
        <v>はしまモア</v>
      </c>
      <c r="G3" s="74" t="str">
        <f>C7</f>
        <v>赤坂</v>
      </c>
      <c r="H3" s="68"/>
      <c r="I3" s="75" t="s">
        <v>2</v>
      </c>
      <c r="J3" s="74" t="s">
        <v>4</v>
      </c>
      <c r="K3" s="68" t="s">
        <v>3</v>
      </c>
      <c r="L3" s="76" t="s">
        <v>7</v>
      </c>
      <c r="M3" s="68" t="s">
        <v>6</v>
      </c>
      <c r="N3" s="77" t="s">
        <v>5</v>
      </c>
      <c r="O3" s="5"/>
      <c r="P3" s="5"/>
      <c r="Q3" s="5"/>
      <c r="R3" s="5"/>
      <c r="S3" s="5"/>
      <c r="T3" s="5"/>
      <c r="U3" s="5"/>
      <c r="V3" s="5"/>
    </row>
    <row r="4" spans="2:22" ht="38.25" customHeight="1" x14ac:dyDescent="0.15">
      <c r="B4" s="123">
        <v>1</v>
      </c>
      <c r="C4" s="69" t="str">
        <f>'参加チーム　男子'!B2</f>
        <v>ヴァルト岐阜</v>
      </c>
      <c r="D4" s="78"/>
      <c r="E4" s="79"/>
      <c r="F4" s="80"/>
      <c r="G4" s="80"/>
      <c r="H4" s="81"/>
      <c r="I4" s="82"/>
      <c r="J4" s="79"/>
      <c r="K4" s="83"/>
      <c r="L4" s="84"/>
      <c r="M4" s="83"/>
      <c r="N4" s="85"/>
      <c r="O4" s="1"/>
      <c r="P4" s="3"/>
      <c r="Q4" s="1"/>
      <c r="R4" s="1"/>
      <c r="S4" s="1"/>
      <c r="T4" s="1"/>
      <c r="U4" s="1"/>
      <c r="V4" s="1"/>
    </row>
    <row r="5" spans="2:22" ht="38.25" customHeight="1" x14ac:dyDescent="0.15">
      <c r="B5" s="123">
        <v>2</v>
      </c>
      <c r="C5" s="69" t="str">
        <f>'参加チーム　男子'!B3</f>
        <v>桜丘・緑陽・蘇原</v>
      </c>
      <c r="D5" s="86"/>
      <c r="E5" s="87"/>
      <c r="F5" s="86"/>
      <c r="G5" s="86"/>
      <c r="H5" s="88"/>
      <c r="I5" s="89"/>
      <c r="J5" s="86"/>
      <c r="K5" s="88"/>
      <c r="L5" s="90"/>
      <c r="M5" s="88"/>
      <c r="N5" s="91"/>
      <c r="O5" s="1"/>
      <c r="P5" s="3"/>
      <c r="Q5" s="1"/>
      <c r="R5" s="1"/>
      <c r="S5" s="1"/>
      <c r="T5" s="1"/>
      <c r="U5" s="1"/>
      <c r="V5" s="1"/>
    </row>
    <row r="6" spans="2:22" ht="38.25" customHeight="1" x14ac:dyDescent="0.15">
      <c r="B6" s="123">
        <v>3</v>
      </c>
      <c r="C6" s="69" t="str">
        <f>'参加チーム　男子'!B4</f>
        <v>はしまモア</v>
      </c>
      <c r="D6" s="86"/>
      <c r="E6" s="86"/>
      <c r="F6" s="87"/>
      <c r="G6" s="86"/>
      <c r="H6" s="88"/>
      <c r="I6" s="89"/>
      <c r="J6" s="86"/>
      <c r="K6" s="88"/>
      <c r="L6" s="90"/>
      <c r="M6" s="88"/>
      <c r="N6" s="91"/>
      <c r="O6" s="1"/>
      <c r="P6" s="3"/>
      <c r="Q6" s="1"/>
      <c r="R6" s="1"/>
      <c r="S6" s="1"/>
      <c r="T6" s="1"/>
      <c r="U6" s="1"/>
      <c r="V6" s="1"/>
    </row>
    <row r="7" spans="2:22" ht="38.25" customHeight="1" thickBot="1" x14ac:dyDescent="0.2">
      <c r="B7" s="123">
        <v>4</v>
      </c>
      <c r="C7" s="69" t="str">
        <f>'参加チーム　男子'!B5</f>
        <v>赤坂</v>
      </c>
      <c r="D7" s="92"/>
      <c r="E7" s="92"/>
      <c r="F7" s="92"/>
      <c r="G7" s="117"/>
      <c r="H7" s="95"/>
      <c r="I7" s="94"/>
      <c r="J7" s="92"/>
      <c r="K7" s="95"/>
      <c r="L7" s="96"/>
      <c r="M7" s="95"/>
      <c r="N7" s="97"/>
      <c r="O7" s="1"/>
      <c r="P7" s="3"/>
      <c r="Q7" s="1"/>
      <c r="R7" s="1"/>
      <c r="S7" s="1"/>
      <c r="T7" s="1"/>
      <c r="U7" s="1"/>
      <c r="V7" s="1"/>
    </row>
    <row r="8" spans="2:22" ht="20.25" customHeight="1" thickBot="1" x14ac:dyDescent="0.2">
      <c r="C8" s="70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1"/>
      <c r="P8" s="1"/>
      <c r="Q8" s="1"/>
      <c r="R8" s="1"/>
      <c r="S8" s="1"/>
      <c r="T8" s="1"/>
      <c r="U8" s="1"/>
      <c r="V8" s="1"/>
    </row>
    <row r="9" spans="2:22" s="4" customFormat="1" ht="32.25" customHeight="1" thickBot="1" x14ac:dyDescent="0.2">
      <c r="B9" s="123"/>
      <c r="C9" s="67" t="s">
        <v>82</v>
      </c>
      <c r="D9" s="74" t="str">
        <f>C10</f>
        <v>グーテクンペルズ</v>
      </c>
      <c r="E9" s="74" t="str">
        <f>C11</f>
        <v>鵜沼</v>
      </c>
      <c r="F9" s="74" t="str">
        <f>C12</f>
        <v>笠松・岐南</v>
      </c>
      <c r="G9" s="74" t="str">
        <f>C13</f>
        <v>大垣少年団</v>
      </c>
      <c r="H9" s="74" t="str">
        <f>C14</f>
        <v>中山</v>
      </c>
      <c r="I9" s="75" t="s">
        <v>2</v>
      </c>
      <c r="J9" s="74" t="s">
        <v>4</v>
      </c>
      <c r="K9" s="68" t="s">
        <v>3</v>
      </c>
      <c r="L9" s="76" t="s">
        <v>7</v>
      </c>
      <c r="M9" s="68" t="s">
        <v>6</v>
      </c>
      <c r="N9" s="77" t="s">
        <v>5</v>
      </c>
      <c r="O9" s="5"/>
      <c r="P9" s="5"/>
      <c r="Q9" s="5"/>
      <c r="R9" s="5"/>
      <c r="S9" s="5"/>
      <c r="T9" s="5"/>
      <c r="U9" s="5"/>
      <c r="V9" s="5"/>
    </row>
    <row r="10" spans="2:22" ht="38.25" customHeight="1" x14ac:dyDescent="0.15">
      <c r="B10" s="123">
        <v>1</v>
      </c>
      <c r="C10" s="72" t="str">
        <f>'参加チーム　男子'!B6</f>
        <v>グーテクンペルズ</v>
      </c>
      <c r="D10" s="78"/>
      <c r="E10" s="79"/>
      <c r="F10" s="80"/>
      <c r="G10" s="80"/>
      <c r="H10" s="81"/>
      <c r="I10" s="82"/>
      <c r="J10" s="79"/>
      <c r="K10" s="83"/>
      <c r="L10" s="84"/>
      <c r="M10" s="83"/>
      <c r="N10" s="85"/>
      <c r="O10" s="20"/>
      <c r="P10" s="1"/>
      <c r="Q10" s="1"/>
      <c r="R10" s="1"/>
      <c r="S10" s="1"/>
      <c r="T10" s="1"/>
      <c r="U10" s="1"/>
      <c r="V10" s="1"/>
    </row>
    <row r="11" spans="2:22" ht="38.25" customHeight="1" x14ac:dyDescent="0.15">
      <c r="B11" s="123">
        <v>2</v>
      </c>
      <c r="C11" s="72" t="str">
        <f>'参加チーム　男子'!B7</f>
        <v>鵜沼</v>
      </c>
      <c r="D11" s="86"/>
      <c r="E11" s="87"/>
      <c r="F11" s="86"/>
      <c r="G11" s="86"/>
      <c r="H11" s="88"/>
      <c r="I11" s="89"/>
      <c r="J11" s="86"/>
      <c r="K11" s="88"/>
      <c r="L11" s="90"/>
      <c r="M11" s="88"/>
      <c r="N11" s="91"/>
      <c r="O11" s="20"/>
      <c r="P11" s="1"/>
      <c r="Q11" s="1"/>
      <c r="R11" s="1"/>
      <c r="S11" s="1"/>
      <c r="T11" s="1"/>
      <c r="U11" s="1"/>
      <c r="V11" s="1"/>
    </row>
    <row r="12" spans="2:22" ht="38.25" customHeight="1" x14ac:dyDescent="0.15">
      <c r="B12" s="123">
        <v>3</v>
      </c>
      <c r="C12" s="72" t="str">
        <f>'参加チーム　男子'!B8</f>
        <v>笠松・岐南</v>
      </c>
      <c r="D12" s="86"/>
      <c r="E12" s="86"/>
      <c r="F12" s="87"/>
      <c r="G12" s="86"/>
      <c r="H12" s="88"/>
      <c r="I12" s="89"/>
      <c r="J12" s="86"/>
      <c r="K12" s="88"/>
      <c r="L12" s="90"/>
      <c r="M12" s="88"/>
      <c r="N12" s="91"/>
      <c r="O12" s="20"/>
      <c r="P12" s="1"/>
      <c r="Q12" s="1"/>
      <c r="R12" s="1"/>
      <c r="S12" s="1"/>
      <c r="T12" s="1"/>
      <c r="U12" s="1"/>
      <c r="V12" s="1"/>
    </row>
    <row r="13" spans="2:22" ht="38.25" customHeight="1" x14ac:dyDescent="0.15">
      <c r="B13" s="123">
        <v>4</v>
      </c>
      <c r="C13" s="72" t="str">
        <f>'参加チーム　男子'!B9</f>
        <v>大垣少年団</v>
      </c>
      <c r="D13" s="86"/>
      <c r="E13" s="86"/>
      <c r="F13" s="86"/>
      <c r="G13" s="87"/>
      <c r="H13" s="88"/>
      <c r="I13" s="89"/>
      <c r="J13" s="86"/>
      <c r="K13" s="88"/>
      <c r="L13" s="90"/>
      <c r="M13" s="88"/>
      <c r="N13" s="91"/>
      <c r="O13" s="20"/>
      <c r="P13" s="1"/>
      <c r="Q13" s="1"/>
      <c r="R13" s="1"/>
      <c r="S13" s="1"/>
      <c r="T13" s="1"/>
      <c r="U13" s="1"/>
      <c r="V13" s="1"/>
    </row>
    <row r="14" spans="2:22" ht="38.25" customHeight="1" thickBot="1" x14ac:dyDescent="0.2">
      <c r="B14" s="123">
        <v>5</v>
      </c>
      <c r="C14" s="72" t="str">
        <f>'参加チーム　男子'!B10</f>
        <v>中山</v>
      </c>
      <c r="D14" s="92"/>
      <c r="E14" s="92"/>
      <c r="F14" s="92"/>
      <c r="G14" s="92"/>
      <c r="H14" s="93"/>
      <c r="I14" s="94"/>
      <c r="J14" s="92"/>
      <c r="K14" s="95"/>
      <c r="L14" s="96"/>
      <c r="M14" s="95"/>
      <c r="N14" s="97"/>
      <c r="O14" s="20"/>
      <c r="P14" s="1"/>
      <c r="Q14" s="1"/>
      <c r="R14" s="1"/>
      <c r="S14" s="1"/>
      <c r="T14" s="1"/>
      <c r="U14" s="1"/>
      <c r="V14" s="1"/>
    </row>
    <row r="15" spans="2:22" ht="20.25" customHeight="1" thickBot="1" x14ac:dyDescent="0.2">
      <c r="C15" s="70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"/>
      <c r="P15" s="1"/>
      <c r="Q15" s="1"/>
      <c r="R15" s="1"/>
      <c r="S15" s="1"/>
      <c r="T15" s="1"/>
      <c r="U15" s="1"/>
      <c r="V15" s="1"/>
    </row>
    <row r="16" spans="2:22" s="4" customFormat="1" ht="32.25" customHeight="1" thickBot="1" x14ac:dyDescent="0.2">
      <c r="B16" s="123"/>
      <c r="C16" s="67" t="s">
        <v>20</v>
      </c>
      <c r="D16" s="74" t="str">
        <f>C17</f>
        <v>陽南・加納</v>
      </c>
      <c r="E16" s="74" t="str">
        <f>C18</f>
        <v>中央</v>
      </c>
      <c r="F16" s="74" t="str">
        <f>C19</f>
        <v>高富</v>
      </c>
      <c r="G16" s="74" t="str">
        <f>C20</f>
        <v>南</v>
      </c>
      <c r="H16" s="74" t="str">
        <f>C21</f>
        <v>グランツ</v>
      </c>
      <c r="I16" s="75" t="s">
        <v>2</v>
      </c>
      <c r="J16" s="74" t="s">
        <v>4</v>
      </c>
      <c r="K16" s="68" t="s">
        <v>3</v>
      </c>
      <c r="L16" s="76" t="s">
        <v>7</v>
      </c>
      <c r="M16" s="68" t="s">
        <v>6</v>
      </c>
      <c r="N16" s="77" t="s">
        <v>5</v>
      </c>
      <c r="O16" s="5"/>
      <c r="P16" s="5"/>
      <c r="Q16" s="5"/>
      <c r="R16" s="5"/>
      <c r="S16" s="5"/>
      <c r="T16" s="5"/>
      <c r="U16" s="5"/>
      <c r="V16" s="5"/>
    </row>
    <row r="17" spans="2:22" ht="38.25" customHeight="1" x14ac:dyDescent="0.15">
      <c r="B17" s="123">
        <v>1</v>
      </c>
      <c r="C17" s="72" t="str">
        <f>'参加チーム　男子'!B11</f>
        <v>陽南・加納</v>
      </c>
      <c r="D17" s="78"/>
      <c r="E17" s="79"/>
      <c r="F17" s="80"/>
      <c r="G17" s="80"/>
      <c r="H17" s="81"/>
      <c r="I17" s="82"/>
      <c r="J17" s="79"/>
      <c r="K17" s="83"/>
      <c r="L17" s="84"/>
      <c r="M17" s="83"/>
      <c r="N17" s="85"/>
      <c r="O17" s="20"/>
      <c r="P17" s="1"/>
      <c r="Q17" s="1"/>
      <c r="R17" s="1"/>
      <c r="S17" s="1"/>
      <c r="T17" s="1"/>
      <c r="U17" s="1"/>
      <c r="V17" s="1"/>
    </row>
    <row r="18" spans="2:22" ht="38.25" customHeight="1" x14ac:dyDescent="0.15">
      <c r="B18" s="123">
        <v>2</v>
      </c>
      <c r="C18" s="72" t="str">
        <f>'参加チーム　男子'!B12</f>
        <v>中央</v>
      </c>
      <c r="D18" s="86"/>
      <c r="E18" s="87"/>
      <c r="F18" s="86"/>
      <c r="G18" s="86"/>
      <c r="H18" s="88"/>
      <c r="I18" s="89"/>
      <c r="J18" s="86"/>
      <c r="K18" s="88"/>
      <c r="L18" s="90"/>
      <c r="M18" s="88"/>
      <c r="N18" s="91"/>
      <c r="O18" s="2"/>
      <c r="P18" s="2"/>
      <c r="Q18" s="1"/>
      <c r="R18" s="1"/>
      <c r="S18" s="1"/>
      <c r="T18" s="1"/>
      <c r="U18" s="1"/>
      <c r="V18" s="1"/>
    </row>
    <row r="19" spans="2:22" ht="38.25" customHeight="1" x14ac:dyDescent="0.15">
      <c r="B19" s="123">
        <v>3</v>
      </c>
      <c r="C19" s="72" t="str">
        <f>'参加チーム　男子'!B13</f>
        <v>高富</v>
      </c>
      <c r="D19" s="86"/>
      <c r="E19" s="86"/>
      <c r="F19" s="87"/>
      <c r="G19" s="86"/>
      <c r="H19" s="88"/>
      <c r="I19" s="89"/>
      <c r="J19" s="86"/>
      <c r="K19" s="88"/>
      <c r="L19" s="90"/>
      <c r="M19" s="88"/>
      <c r="N19" s="91"/>
      <c r="O19" s="2"/>
      <c r="P19" s="2"/>
      <c r="Q19" s="1"/>
      <c r="R19" s="1"/>
      <c r="S19" s="1"/>
      <c r="T19" s="1"/>
      <c r="U19" s="1"/>
      <c r="V19" s="1"/>
    </row>
    <row r="20" spans="2:22" ht="38.25" customHeight="1" x14ac:dyDescent="0.15">
      <c r="B20" s="123">
        <v>4</v>
      </c>
      <c r="C20" s="72" t="str">
        <f>'参加チーム　男子'!B14</f>
        <v>南</v>
      </c>
      <c r="D20" s="86"/>
      <c r="E20" s="86"/>
      <c r="F20" s="86"/>
      <c r="G20" s="87"/>
      <c r="H20" s="88"/>
      <c r="I20" s="89"/>
      <c r="J20" s="86"/>
      <c r="K20" s="88"/>
      <c r="L20" s="90"/>
      <c r="M20" s="88"/>
      <c r="N20" s="91"/>
      <c r="O20" s="2"/>
      <c r="P20" s="2"/>
      <c r="Q20" s="1"/>
      <c r="R20" s="1"/>
      <c r="S20" s="1"/>
      <c r="T20" s="1"/>
      <c r="U20" s="1"/>
      <c r="V20" s="1"/>
    </row>
    <row r="21" spans="2:22" ht="38.25" customHeight="1" thickBot="1" x14ac:dyDescent="0.2">
      <c r="B21" s="123">
        <v>5</v>
      </c>
      <c r="C21" s="72" t="str">
        <f>'参加チーム　男子'!B15</f>
        <v>グランツ</v>
      </c>
      <c r="D21" s="92"/>
      <c r="E21" s="92"/>
      <c r="F21" s="92"/>
      <c r="G21" s="92"/>
      <c r="H21" s="93"/>
      <c r="I21" s="94"/>
      <c r="J21" s="92"/>
      <c r="K21" s="95"/>
      <c r="L21" s="96"/>
      <c r="M21" s="95"/>
      <c r="N21" s="97"/>
      <c r="O21" s="2"/>
      <c r="P21" s="2"/>
      <c r="Q21" s="1"/>
      <c r="R21" s="1"/>
      <c r="S21" s="1"/>
      <c r="T21" s="1"/>
      <c r="U21" s="1"/>
      <c r="V21" s="1"/>
    </row>
    <row r="22" spans="2:22" ht="20.25" customHeight="1" x14ac:dyDescent="0.15">
      <c r="C22" s="70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2"/>
      <c r="P22" s="2"/>
      <c r="Q22" s="1"/>
      <c r="R22" s="1"/>
      <c r="S22" s="1"/>
      <c r="T22" s="1"/>
      <c r="U22" s="1"/>
      <c r="V22" s="1"/>
    </row>
    <row r="23" spans="2:22" ht="20.25" customHeight="1" thickBot="1" x14ac:dyDescent="0.2">
      <c r="C23" s="70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2"/>
      <c r="P23" s="2"/>
      <c r="Q23" s="1"/>
      <c r="R23" s="1"/>
      <c r="S23" s="1"/>
      <c r="T23" s="1"/>
      <c r="U23" s="1"/>
      <c r="V23" s="1"/>
    </row>
    <row r="24" spans="2:22" ht="32.25" customHeight="1" thickBot="1" x14ac:dyDescent="0.2">
      <c r="C24" s="71" t="s">
        <v>46</v>
      </c>
      <c r="D24" s="74" t="str">
        <f>C25</f>
        <v>長森</v>
      </c>
      <c r="E24" s="74" t="str">
        <f>C26</f>
        <v>那加・アヴニール</v>
      </c>
      <c r="F24" s="74" t="str">
        <f>C27</f>
        <v>星和・東</v>
      </c>
      <c r="G24" s="74" t="str">
        <f>C28</f>
        <v>不破</v>
      </c>
      <c r="H24" s="68" t="str">
        <f>C29</f>
        <v>松倉</v>
      </c>
      <c r="I24" s="75" t="s">
        <v>2</v>
      </c>
      <c r="J24" s="74" t="s">
        <v>4</v>
      </c>
      <c r="K24" s="68" t="s">
        <v>3</v>
      </c>
      <c r="L24" s="76" t="s">
        <v>7</v>
      </c>
      <c r="M24" s="68" t="s">
        <v>6</v>
      </c>
      <c r="N24" s="77" t="s">
        <v>5</v>
      </c>
    </row>
    <row r="25" spans="2:22" ht="38.25" customHeight="1" x14ac:dyDescent="0.15">
      <c r="B25" s="123">
        <v>1</v>
      </c>
      <c r="C25" s="72" t="str">
        <f>'参加チーム　男子'!B16</f>
        <v>長森</v>
      </c>
      <c r="D25" s="78"/>
      <c r="E25" s="79"/>
      <c r="F25" s="80"/>
      <c r="G25" s="80"/>
      <c r="H25" s="81"/>
      <c r="I25" s="82"/>
      <c r="J25" s="79"/>
      <c r="K25" s="83"/>
      <c r="L25" s="84"/>
      <c r="M25" s="83"/>
      <c r="N25" s="85"/>
    </row>
    <row r="26" spans="2:22" ht="38.25" customHeight="1" x14ac:dyDescent="0.15">
      <c r="B26" s="123">
        <v>2</v>
      </c>
      <c r="C26" s="72" t="str">
        <f>'参加チーム　男子'!B17</f>
        <v>那加・アヴニール</v>
      </c>
      <c r="D26" s="79"/>
      <c r="E26" s="87"/>
      <c r="F26" s="80"/>
      <c r="G26" s="80"/>
      <c r="H26" s="81"/>
      <c r="I26" s="82"/>
      <c r="J26" s="79"/>
      <c r="K26" s="83"/>
      <c r="L26" s="84"/>
      <c r="M26" s="83"/>
      <c r="N26" s="85"/>
    </row>
    <row r="27" spans="2:22" ht="38.25" customHeight="1" x14ac:dyDescent="0.15">
      <c r="B27" s="123">
        <v>3</v>
      </c>
      <c r="C27" s="72" t="str">
        <f>'参加チーム　男子'!B18</f>
        <v>星和・東</v>
      </c>
      <c r="D27" s="79"/>
      <c r="E27" s="79"/>
      <c r="F27" s="99"/>
      <c r="G27" s="80"/>
      <c r="H27" s="81"/>
      <c r="I27" s="82"/>
      <c r="J27" s="79"/>
      <c r="K27" s="83"/>
      <c r="L27" s="84"/>
      <c r="M27" s="83"/>
      <c r="N27" s="85"/>
    </row>
    <row r="28" spans="2:22" ht="38.25" customHeight="1" x14ac:dyDescent="0.15">
      <c r="B28" s="123">
        <v>4</v>
      </c>
      <c r="C28" s="72" t="str">
        <f>'参加チーム　男子'!B19</f>
        <v>不破</v>
      </c>
      <c r="D28" s="79"/>
      <c r="E28" s="79"/>
      <c r="F28" s="118"/>
      <c r="G28" s="99"/>
      <c r="H28" s="81"/>
      <c r="I28" s="82"/>
      <c r="J28" s="79"/>
      <c r="K28" s="83"/>
      <c r="L28" s="84"/>
      <c r="M28" s="83"/>
      <c r="N28" s="85"/>
    </row>
    <row r="29" spans="2:22" ht="38.25" customHeight="1" thickBot="1" x14ac:dyDescent="0.2">
      <c r="B29" s="123">
        <v>5</v>
      </c>
      <c r="C29" s="72" t="str">
        <f>'参加チーム　男子'!B20</f>
        <v>松倉</v>
      </c>
      <c r="D29" s="100"/>
      <c r="E29" s="100"/>
      <c r="F29" s="101"/>
      <c r="G29" s="101"/>
      <c r="H29" s="102"/>
      <c r="I29" s="103"/>
      <c r="J29" s="100"/>
      <c r="K29" s="104"/>
      <c r="L29" s="105"/>
      <c r="M29" s="104"/>
      <c r="N29" s="106"/>
    </row>
  </sheetData>
  <mergeCells count="3">
    <mergeCell ref="C1:N1"/>
    <mergeCell ref="C2:D2"/>
    <mergeCell ref="E2:M2"/>
  </mergeCells>
  <phoneticPr fontId="2"/>
  <pageMargins left="0.39370078740157483" right="0.27559055118110237" top="0.6692913385826772" bottom="0.82677165354330717" header="0.27559055118110237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F5C0-0D7B-4D48-AE76-EDA836DAE77E}">
  <dimension ref="B1:V16"/>
  <sheetViews>
    <sheetView view="pageBreakPreview" zoomScaleNormal="100" zoomScaleSheetLayoutView="100" workbookViewId="0">
      <selection activeCell="E3" sqref="E3"/>
    </sheetView>
  </sheetViews>
  <sheetFormatPr defaultRowHeight="13.5" x14ac:dyDescent="0.15"/>
  <cols>
    <col min="1" max="2" width="4.125" customWidth="1"/>
    <col min="3" max="3" width="13.125" style="6" customWidth="1"/>
    <col min="4" max="8" width="12.625" customWidth="1"/>
    <col min="9" max="14" width="5.625" customWidth="1"/>
  </cols>
  <sheetData>
    <row r="1" spans="2:22" ht="26.25" customHeight="1" x14ac:dyDescent="0.15">
      <c r="C1" s="344" t="s">
        <v>29</v>
      </c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2:22" ht="22.5" customHeight="1" thickBot="1" x14ac:dyDescent="0.2">
      <c r="C2" s="347" t="s">
        <v>1</v>
      </c>
      <c r="D2" s="347"/>
      <c r="E2" s="107" t="s">
        <v>200</v>
      </c>
      <c r="F2" s="107"/>
      <c r="G2" s="107"/>
      <c r="H2" s="107"/>
      <c r="I2" s="107"/>
      <c r="J2" s="107"/>
      <c r="K2" s="107"/>
      <c r="L2" s="107"/>
      <c r="M2" s="107"/>
      <c r="N2" s="107"/>
    </row>
    <row r="3" spans="2:22" s="4" customFormat="1" ht="27" customHeight="1" thickBot="1" x14ac:dyDescent="0.2">
      <c r="C3" s="67" t="s">
        <v>17</v>
      </c>
      <c r="D3" s="74" t="str">
        <f>C4</f>
        <v>ホットドックス</v>
      </c>
      <c r="E3" s="74" t="str">
        <f>C5</f>
        <v>長森南・アヴニール</v>
      </c>
      <c r="F3" s="74" t="str">
        <f>C6</f>
        <v>江並・西・東部</v>
      </c>
      <c r="G3" s="74" t="str">
        <f>C7</f>
        <v>大垣少年団</v>
      </c>
      <c r="H3" s="68" t="str">
        <f>C8</f>
        <v>松倉</v>
      </c>
      <c r="I3" s="75" t="s">
        <v>2</v>
      </c>
      <c r="J3" s="74" t="s">
        <v>4</v>
      </c>
      <c r="K3" s="68" t="s">
        <v>3</v>
      </c>
      <c r="L3" s="76" t="s">
        <v>7</v>
      </c>
      <c r="M3" s="68" t="s">
        <v>6</v>
      </c>
      <c r="N3" s="77" t="s">
        <v>5</v>
      </c>
      <c r="O3" s="5"/>
      <c r="P3" s="5"/>
      <c r="Q3" s="5"/>
      <c r="R3" s="5"/>
      <c r="S3" s="5"/>
      <c r="T3" s="5"/>
      <c r="U3" s="5"/>
      <c r="V3" s="5"/>
    </row>
    <row r="4" spans="2:22" ht="30.75" customHeight="1" x14ac:dyDescent="0.15">
      <c r="B4" s="123">
        <v>1</v>
      </c>
      <c r="C4" s="69" t="str">
        <f>'参加チーム　女子'!B2</f>
        <v>ホットドックス</v>
      </c>
      <c r="D4" s="78"/>
      <c r="E4" s="79"/>
      <c r="F4" s="80"/>
      <c r="G4" s="108"/>
      <c r="H4" s="81"/>
      <c r="I4" s="82"/>
      <c r="J4" s="79"/>
      <c r="K4" s="83"/>
      <c r="L4" s="84"/>
      <c r="M4" s="83"/>
      <c r="N4" s="85"/>
      <c r="O4" s="1"/>
      <c r="P4" s="3"/>
      <c r="Q4" s="1"/>
      <c r="R4" s="1"/>
      <c r="S4" s="1"/>
      <c r="T4" s="1"/>
      <c r="U4" s="1"/>
      <c r="V4" s="1"/>
    </row>
    <row r="5" spans="2:22" ht="30.75" customHeight="1" x14ac:dyDescent="0.15">
      <c r="B5" s="123">
        <v>2</v>
      </c>
      <c r="C5" s="69" t="str">
        <f>'参加チーム　女子'!B3</f>
        <v>長森南・アヴニール</v>
      </c>
      <c r="D5" s="86"/>
      <c r="E5" s="87"/>
      <c r="F5" s="86"/>
      <c r="G5" s="109"/>
      <c r="H5" s="88"/>
      <c r="I5" s="89"/>
      <c r="J5" s="86"/>
      <c r="K5" s="88"/>
      <c r="L5" s="90"/>
      <c r="M5" s="88"/>
      <c r="N5" s="91"/>
      <c r="O5" s="1"/>
      <c r="P5" s="3"/>
      <c r="Q5" s="1"/>
      <c r="R5" s="1"/>
      <c r="S5" s="1"/>
      <c r="T5" s="1"/>
      <c r="U5" s="1"/>
      <c r="V5" s="1"/>
    </row>
    <row r="6" spans="2:22" ht="30.75" customHeight="1" x14ac:dyDescent="0.15">
      <c r="B6" s="123">
        <v>3</v>
      </c>
      <c r="C6" s="69" t="str">
        <f>'参加チーム　女子'!B4</f>
        <v>江並・西・東部</v>
      </c>
      <c r="D6" s="86"/>
      <c r="E6" s="86"/>
      <c r="F6" s="87"/>
      <c r="G6" s="109"/>
      <c r="H6" s="88"/>
      <c r="I6" s="89"/>
      <c r="J6" s="86"/>
      <c r="K6" s="88"/>
      <c r="L6" s="90"/>
      <c r="M6" s="88"/>
      <c r="N6" s="91"/>
      <c r="O6" s="1"/>
      <c r="P6" s="3"/>
      <c r="Q6" s="1"/>
      <c r="R6" s="1"/>
      <c r="S6" s="1"/>
      <c r="T6" s="1"/>
      <c r="U6" s="1"/>
      <c r="V6" s="1"/>
    </row>
    <row r="7" spans="2:22" ht="30.75" customHeight="1" x14ac:dyDescent="0.15">
      <c r="B7" s="123">
        <v>4</v>
      </c>
      <c r="C7" s="69" t="str">
        <f>'参加チーム　女子'!B5</f>
        <v>大垣少年団</v>
      </c>
      <c r="D7" s="110"/>
      <c r="E7" s="110"/>
      <c r="F7" s="110"/>
      <c r="G7" s="87"/>
      <c r="H7" s="111"/>
      <c r="I7" s="112"/>
      <c r="J7" s="110"/>
      <c r="K7" s="111"/>
      <c r="L7" s="113"/>
      <c r="M7" s="111"/>
      <c r="N7" s="114"/>
      <c r="O7" s="1"/>
      <c r="P7" s="3"/>
      <c r="Q7" s="1"/>
      <c r="R7" s="1"/>
      <c r="S7" s="1"/>
      <c r="T7" s="1"/>
      <c r="U7" s="1"/>
      <c r="V7" s="1"/>
    </row>
    <row r="8" spans="2:22" ht="30.75" customHeight="1" thickBot="1" x14ac:dyDescent="0.2">
      <c r="B8" s="123">
        <v>5</v>
      </c>
      <c r="C8" s="208" t="str">
        <f>'参加チーム　女子'!B6</f>
        <v>松倉</v>
      </c>
      <c r="D8" s="92"/>
      <c r="E8" s="92"/>
      <c r="F8" s="92"/>
      <c r="G8" s="115"/>
      <c r="H8" s="93"/>
      <c r="I8" s="94"/>
      <c r="J8" s="92"/>
      <c r="K8" s="95"/>
      <c r="L8" s="96"/>
      <c r="M8" s="95"/>
      <c r="N8" s="97"/>
      <c r="O8" s="1"/>
      <c r="P8" s="3"/>
      <c r="Q8" s="1"/>
      <c r="R8" s="1"/>
      <c r="S8" s="1"/>
      <c r="T8" s="1"/>
      <c r="U8" s="1"/>
      <c r="V8" s="1"/>
    </row>
    <row r="9" spans="2:22" ht="18.75" customHeight="1" thickBot="1" x14ac:dyDescent="0.2">
      <c r="B9" s="123"/>
      <c r="C9" s="70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1"/>
      <c r="P9" s="1"/>
      <c r="Q9" s="1"/>
      <c r="R9" s="1"/>
      <c r="S9" s="1"/>
      <c r="T9" s="1"/>
      <c r="U9" s="1"/>
      <c r="V9" s="1"/>
    </row>
    <row r="10" spans="2:22" s="4" customFormat="1" ht="27" customHeight="1" thickBot="1" x14ac:dyDescent="0.2">
      <c r="B10" s="123"/>
      <c r="C10" s="71" t="s">
        <v>21</v>
      </c>
      <c r="D10" s="74" t="str">
        <f>C11</f>
        <v>蘇原・モア・那加</v>
      </c>
      <c r="E10" s="74" t="str">
        <f>C12</f>
        <v>陽南・笠松・クラウド７</v>
      </c>
      <c r="F10" s="74" t="str">
        <f>C13</f>
        <v>星和・東</v>
      </c>
      <c r="G10" s="116" t="str">
        <f>C14</f>
        <v>北</v>
      </c>
      <c r="H10" s="68" t="str">
        <f>C15</f>
        <v>グランツ</v>
      </c>
      <c r="I10" s="75" t="s">
        <v>2</v>
      </c>
      <c r="J10" s="74" t="s">
        <v>4</v>
      </c>
      <c r="K10" s="68" t="s">
        <v>3</v>
      </c>
      <c r="L10" s="76" t="s">
        <v>7</v>
      </c>
      <c r="M10" s="68" t="s">
        <v>6</v>
      </c>
      <c r="N10" s="77" t="s">
        <v>5</v>
      </c>
      <c r="O10" s="5"/>
      <c r="P10" s="5"/>
      <c r="Q10" s="5"/>
      <c r="R10" s="5"/>
      <c r="S10" s="5"/>
      <c r="T10" s="5"/>
      <c r="U10" s="5"/>
      <c r="V10" s="5"/>
    </row>
    <row r="11" spans="2:22" ht="30.75" customHeight="1" x14ac:dyDescent="0.15">
      <c r="B11" s="123">
        <v>1</v>
      </c>
      <c r="C11" s="72" t="str">
        <f>'参加チーム　女子'!B7</f>
        <v>蘇原・モア・那加</v>
      </c>
      <c r="D11" s="78"/>
      <c r="E11" s="79"/>
      <c r="F11" s="80"/>
      <c r="G11" s="108"/>
      <c r="H11" s="81"/>
      <c r="I11" s="82"/>
      <c r="J11" s="79"/>
      <c r="K11" s="83"/>
      <c r="L11" s="84"/>
      <c r="M11" s="83"/>
      <c r="N11" s="85"/>
      <c r="O11" s="20"/>
      <c r="P11" s="1"/>
      <c r="Q11" s="1"/>
      <c r="R11" s="1"/>
      <c r="S11" s="1"/>
      <c r="T11" s="1"/>
      <c r="U11" s="1"/>
      <c r="V11" s="1"/>
    </row>
    <row r="12" spans="2:22" ht="30.75" customHeight="1" x14ac:dyDescent="0.15">
      <c r="B12" s="123">
        <v>2</v>
      </c>
      <c r="C12" s="72" t="str">
        <f>'参加チーム　女子'!B8</f>
        <v>陽南・笠松・クラウド７</v>
      </c>
      <c r="D12" s="86"/>
      <c r="E12" s="87"/>
      <c r="F12" s="86"/>
      <c r="G12" s="109"/>
      <c r="H12" s="88"/>
      <c r="I12" s="89"/>
      <c r="J12" s="86"/>
      <c r="K12" s="88"/>
      <c r="L12" s="90"/>
      <c r="M12" s="88"/>
      <c r="N12" s="91"/>
      <c r="O12" s="20"/>
      <c r="P12" s="1"/>
      <c r="Q12" s="1"/>
      <c r="R12" s="1"/>
      <c r="S12" s="1"/>
      <c r="T12" s="1"/>
      <c r="U12" s="1"/>
      <c r="V12" s="1"/>
    </row>
    <row r="13" spans="2:22" ht="30.75" customHeight="1" x14ac:dyDescent="0.15">
      <c r="B13" s="123">
        <v>3</v>
      </c>
      <c r="C13" s="72" t="str">
        <f>'参加チーム　女子'!B9</f>
        <v>星和・東</v>
      </c>
      <c r="D13" s="86"/>
      <c r="E13" s="86"/>
      <c r="F13" s="87"/>
      <c r="G13" s="109"/>
      <c r="H13" s="88"/>
      <c r="I13" s="89"/>
      <c r="J13" s="86"/>
      <c r="K13" s="88"/>
      <c r="L13" s="90"/>
      <c r="M13" s="88"/>
      <c r="N13" s="91"/>
      <c r="O13" s="20"/>
      <c r="P13" s="1"/>
      <c r="Q13" s="1"/>
      <c r="R13" s="1"/>
      <c r="S13" s="1"/>
      <c r="T13" s="1"/>
      <c r="U13" s="1"/>
      <c r="V13" s="1"/>
    </row>
    <row r="14" spans="2:22" ht="30.75" customHeight="1" x14ac:dyDescent="0.15">
      <c r="B14" s="123">
        <v>4</v>
      </c>
      <c r="C14" s="72" t="str">
        <f>'参加チーム　女子'!B10</f>
        <v>北</v>
      </c>
      <c r="D14" s="110"/>
      <c r="E14" s="110"/>
      <c r="F14" s="110"/>
      <c r="G14" s="87"/>
      <c r="H14" s="111"/>
      <c r="I14" s="112"/>
      <c r="J14" s="110"/>
      <c r="K14" s="111"/>
      <c r="L14" s="113"/>
      <c r="M14" s="111"/>
      <c r="N14" s="114"/>
      <c r="O14" s="20"/>
      <c r="P14" s="1"/>
      <c r="Q14" s="1"/>
      <c r="R14" s="1"/>
      <c r="S14" s="1"/>
      <c r="T14" s="1"/>
      <c r="U14" s="1"/>
      <c r="V14" s="1"/>
    </row>
    <row r="15" spans="2:22" ht="30.75" customHeight="1" thickBot="1" x14ac:dyDescent="0.2">
      <c r="B15" s="123">
        <v>5</v>
      </c>
      <c r="C15" s="209" t="str">
        <f>'参加チーム　女子'!B11</f>
        <v>グランツ</v>
      </c>
      <c r="D15" s="92"/>
      <c r="E15" s="92"/>
      <c r="F15" s="92"/>
      <c r="G15" s="115"/>
      <c r="H15" s="93"/>
      <c r="I15" s="94"/>
      <c r="J15" s="92"/>
      <c r="K15" s="95"/>
      <c r="L15" s="96"/>
      <c r="M15" s="95"/>
      <c r="N15" s="97"/>
      <c r="O15" s="20"/>
      <c r="P15" s="1"/>
      <c r="Q15" s="1"/>
      <c r="R15" s="1"/>
      <c r="S15" s="1"/>
      <c r="T15" s="1"/>
      <c r="U15" s="1"/>
      <c r="V15" s="1"/>
    </row>
    <row r="16" spans="2:22" ht="18.75" customHeight="1" x14ac:dyDescent="0.15"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"/>
      <c r="P16" s="1"/>
      <c r="Q16" s="1"/>
      <c r="R16" s="1"/>
      <c r="S16" s="1"/>
      <c r="T16" s="1"/>
      <c r="U16" s="1"/>
      <c r="V16" s="1"/>
    </row>
  </sheetData>
  <mergeCells count="2">
    <mergeCell ref="C1:N1"/>
    <mergeCell ref="C2:D2"/>
  </mergeCells>
  <phoneticPr fontId="2"/>
  <pageMargins left="0.39370078740157483" right="0.27559055118110237" top="0.6692913385826772" bottom="0.82677165354330717" header="0.27559055118110237" footer="0.51181102362204722"/>
  <pageSetup paperSize="9" scale="125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6AC3-651F-48ED-970C-0F37E08518BB}">
  <sheetPr>
    <tabColor rgb="FFFFFF00"/>
    <pageSetUpPr fitToPage="1"/>
  </sheetPr>
  <dimension ref="A1:AD59"/>
  <sheetViews>
    <sheetView view="pageBreakPreview" zoomScale="60" zoomScaleNormal="60" workbookViewId="0">
      <selection activeCell="B28" sqref="B28"/>
    </sheetView>
  </sheetViews>
  <sheetFormatPr defaultRowHeight="13.5" x14ac:dyDescent="0.15"/>
  <cols>
    <col min="1" max="1" width="7.125" customWidth="1"/>
    <col min="2" max="2" width="17.375" customWidth="1"/>
    <col min="3" max="3" width="5.375" customWidth="1"/>
    <col min="4" max="4" width="17.375" customWidth="1"/>
    <col min="5" max="5" width="9" hidden="1" customWidth="1"/>
    <col min="6" max="6" width="10.5" customWidth="1"/>
    <col min="7" max="7" width="9" style="36"/>
    <col min="8" max="8" width="21.875" customWidth="1"/>
    <col min="9" max="9" width="6.25" customWidth="1"/>
    <col min="10" max="10" width="21.875" customWidth="1"/>
    <col min="11" max="11" width="8.375" customWidth="1"/>
    <col min="12" max="12" width="5.25" style="36" hidden="1" customWidth="1"/>
    <col min="13" max="13" width="21.875" style="36" customWidth="1"/>
    <col min="14" max="14" width="4" style="36" hidden="1" customWidth="1"/>
    <col min="15" max="15" width="21.875" style="36" customWidth="1"/>
    <col min="17" max="17" width="17.375" customWidth="1"/>
    <col min="18" max="18" width="10.5" bestFit="1" customWidth="1"/>
    <col min="19" max="19" width="17.375" customWidth="1"/>
    <col min="20" max="20" width="10.5" hidden="1" customWidth="1"/>
    <col min="21" max="21" width="10.5" customWidth="1"/>
    <col min="22" max="22" width="6" customWidth="1"/>
    <col min="23" max="23" width="21.875" customWidth="1"/>
    <col min="24" max="24" width="6.125" bestFit="1" customWidth="1"/>
    <col min="25" max="25" width="21.875" customWidth="1"/>
    <col min="26" max="26" width="9.625" bestFit="1" customWidth="1"/>
    <col min="27" max="27" width="10.125" hidden="1" customWidth="1"/>
    <col min="28" max="28" width="21.875" customWidth="1"/>
    <col min="29" max="29" width="8.625" hidden="1" customWidth="1"/>
    <col min="30" max="30" width="21.875" customWidth="1"/>
    <col min="31" max="31" width="11.125" customWidth="1"/>
    <col min="32" max="32" width="11.875" customWidth="1"/>
    <col min="33" max="33" width="10.125" customWidth="1"/>
    <col min="34" max="34" width="11.125" bestFit="1" customWidth="1"/>
    <col min="35" max="35" width="4.125" bestFit="1" customWidth="1"/>
    <col min="36" max="36" width="11.125" bestFit="1" customWidth="1"/>
    <col min="37" max="37" width="11.125" customWidth="1"/>
    <col min="38" max="38" width="11.875" customWidth="1"/>
    <col min="39" max="40" width="12" customWidth="1"/>
  </cols>
  <sheetData>
    <row r="1" spans="1:30" ht="48.75" customHeight="1" x14ac:dyDescent="0.15">
      <c r="A1" s="348" t="s">
        <v>149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</row>
    <row r="2" spans="1:30" ht="28.5" customHeight="1" thickBot="1" x14ac:dyDescent="0.2">
      <c r="A2" s="349" t="s">
        <v>67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46"/>
      <c r="Q2" s="46"/>
      <c r="R2" s="46"/>
      <c r="S2" s="46"/>
      <c r="T2" s="46"/>
      <c r="U2" s="35"/>
    </row>
    <row r="3" spans="1:30" ht="24.75" customHeight="1" x14ac:dyDescent="0.15">
      <c r="A3" s="350" t="s">
        <v>14</v>
      </c>
      <c r="B3" s="352" t="s">
        <v>11</v>
      </c>
      <c r="C3" s="353"/>
      <c r="D3" s="354"/>
      <c r="E3" s="256"/>
      <c r="F3" s="358" t="s">
        <v>12</v>
      </c>
      <c r="G3" s="360" t="s">
        <v>15</v>
      </c>
      <c r="H3" s="361"/>
      <c r="I3" s="361"/>
      <c r="J3" s="361"/>
      <c r="K3" s="361"/>
      <c r="L3" s="361"/>
      <c r="M3" s="361"/>
      <c r="N3" s="361"/>
      <c r="O3" s="362"/>
      <c r="P3" s="366" t="s">
        <v>14</v>
      </c>
      <c r="Q3" s="352" t="s">
        <v>11</v>
      </c>
      <c r="R3" s="353"/>
      <c r="S3" s="354"/>
      <c r="T3" s="256"/>
      <c r="U3" s="358" t="s">
        <v>12</v>
      </c>
      <c r="V3" s="360" t="s">
        <v>15</v>
      </c>
      <c r="W3" s="361"/>
      <c r="X3" s="361"/>
      <c r="Y3" s="361"/>
      <c r="Z3" s="361"/>
      <c r="AA3" s="361"/>
      <c r="AB3" s="361"/>
      <c r="AC3" s="361"/>
      <c r="AD3" s="362"/>
    </row>
    <row r="4" spans="1:30" ht="23.25" customHeight="1" x14ac:dyDescent="0.15">
      <c r="A4" s="351"/>
      <c r="B4" s="355"/>
      <c r="C4" s="356"/>
      <c r="D4" s="357"/>
      <c r="E4" s="241"/>
      <c r="F4" s="359"/>
      <c r="G4" s="47" t="s">
        <v>8</v>
      </c>
      <c r="H4" s="363" t="s">
        <v>9</v>
      </c>
      <c r="I4" s="364"/>
      <c r="J4" s="365"/>
      <c r="K4" s="243"/>
      <c r="L4" s="242" t="s">
        <v>18</v>
      </c>
      <c r="M4" s="242"/>
      <c r="N4" s="242"/>
      <c r="O4" s="53" t="s">
        <v>19</v>
      </c>
      <c r="P4" s="367"/>
      <c r="Q4" s="355"/>
      <c r="R4" s="356"/>
      <c r="S4" s="357"/>
      <c r="T4" s="241"/>
      <c r="U4" s="359"/>
      <c r="V4" s="47" t="s">
        <v>8</v>
      </c>
      <c r="W4" s="363" t="s">
        <v>9</v>
      </c>
      <c r="X4" s="364"/>
      <c r="Y4" s="365"/>
      <c r="Z4" s="243"/>
      <c r="AA4" s="242" t="s">
        <v>18</v>
      </c>
      <c r="AB4" s="242"/>
      <c r="AC4" s="242"/>
      <c r="AD4" s="53" t="s">
        <v>19</v>
      </c>
    </row>
    <row r="5" spans="1:30" ht="24.75" customHeight="1" thickBot="1" x14ac:dyDescent="0.2">
      <c r="A5" s="368" t="s">
        <v>26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78" t="s">
        <v>26</v>
      </c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79"/>
    </row>
    <row r="6" spans="1:30" ht="24" x14ac:dyDescent="0.15">
      <c r="A6" s="226"/>
      <c r="B6" s="13">
        <v>0.36458333333333331</v>
      </c>
      <c r="C6" s="14" t="s">
        <v>10</v>
      </c>
      <c r="D6" s="15">
        <v>0.375</v>
      </c>
      <c r="E6" s="48"/>
      <c r="F6" s="25" t="s">
        <v>60</v>
      </c>
      <c r="G6" s="221" t="s">
        <v>32</v>
      </c>
      <c r="H6" s="16" t="str">
        <f>VLOOKUP(G6,'参加チーム　男子'!$A$2:$B$20,2,FALSE)</f>
        <v>グーテクンペルズ</v>
      </c>
      <c r="I6" s="17"/>
      <c r="J6" s="294" t="e">
        <f>VLOOKUP(K6,'参加チーム　男子'!$A$2:$B$20,2,FALSE)</f>
        <v>#N/A</v>
      </c>
      <c r="K6" s="143"/>
      <c r="L6" s="370" t="s">
        <v>24</v>
      </c>
      <c r="M6" s="371"/>
      <c r="N6" s="371"/>
      <c r="O6" s="372"/>
      <c r="P6" s="218"/>
      <c r="Q6" s="13">
        <v>0.36458333333333331</v>
      </c>
      <c r="R6" s="14" t="s">
        <v>10</v>
      </c>
      <c r="S6" s="15">
        <v>0.375</v>
      </c>
      <c r="T6" s="48"/>
      <c r="U6" s="25" t="s">
        <v>60</v>
      </c>
      <c r="V6" s="380" t="s">
        <v>182</v>
      </c>
      <c r="W6" s="381"/>
      <c r="X6" s="381"/>
      <c r="Y6" s="382"/>
      <c r="Z6" s="143"/>
      <c r="AA6" s="370" t="s">
        <v>24</v>
      </c>
      <c r="AB6" s="371"/>
      <c r="AC6" s="371"/>
      <c r="AD6" s="372"/>
    </row>
    <row r="7" spans="1:30" ht="24" x14ac:dyDescent="0.15">
      <c r="A7" s="227"/>
      <c r="B7" s="9">
        <v>0.375</v>
      </c>
      <c r="C7" s="10" t="s">
        <v>10</v>
      </c>
      <c r="D7" s="11">
        <v>0.38541666666666669</v>
      </c>
      <c r="E7" s="50"/>
      <c r="F7" s="234" t="s">
        <v>60</v>
      </c>
      <c r="G7" s="239" t="s">
        <v>58</v>
      </c>
      <c r="H7" s="236" t="str">
        <f>VLOOKUP(G7,'参加チーム　男子'!$A$2:$B$20,2,FALSE)</f>
        <v>ヴァルト岐阜</v>
      </c>
      <c r="I7" s="241"/>
      <c r="J7" s="237" t="str">
        <f>VLOOKUP(K7,'参加チーム　男子'!$A$2:$B$20,2,FALSE)</f>
        <v>赤坂</v>
      </c>
      <c r="K7" s="235" t="s">
        <v>137</v>
      </c>
      <c r="L7" s="373"/>
      <c r="M7" s="374"/>
      <c r="N7" s="374"/>
      <c r="O7" s="375"/>
      <c r="P7" s="238"/>
      <c r="Q7" s="9">
        <v>0.375</v>
      </c>
      <c r="R7" s="10" t="s">
        <v>10</v>
      </c>
      <c r="S7" s="11">
        <v>0.38541666666666669</v>
      </c>
      <c r="T7" s="50"/>
      <c r="U7" s="234" t="s">
        <v>60</v>
      </c>
      <c r="V7" s="239" t="s">
        <v>140</v>
      </c>
      <c r="W7" s="236" t="str">
        <f>VLOOKUP(V7,'参加チーム　男子'!$A$2:$B$20,2,FALSE)</f>
        <v>桜丘・緑陽・蘇原</v>
      </c>
      <c r="X7" s="241"/>
      <c r="Y7" s="237" t="str">
        <f>VLOOKUP(Z7,'参加チーム　男子'!$A$2:$B$20,2,FALSE)</f>
        <v>はしまモア</v>
      </c>
      <c r="Z7" s="235" t="s">
        <v>138</v>
      </c>
      <c r="AA7" s="373"/>
      <c r="AB7" s="374"/>
      <c r="AC7" s="374"/>
      <c r="AD7" s="375"/>
    </row>
    <row r="8" spans="1:30" ht="24" x14ac:dyDescent="0.15">
      <c r="A8" s="257"/>
      <c r="B8" s="43">
        <v>0.38541666666666669</v>
      </c>
      <c r="C8" s="44" t="s">
        <v>127</v>
      </c>
      <c r="D8" s="45">
        <v>0.39583333333333331</v>
      </c>
      <c r="E8" s="49"/>
      <c r="F8" s="234" t="s">
        <v>25</v>
      </c>
      <c r="G8" s="222" t="s">
        <v>128</v>
      </c>
      <c r="H8" s="41" t="str">
        <f>VLOOKUP(G8,'参加チーム　男子'!$A$2:$B$20,2,FALSE)</f>
        <v>鵜沼</v>
      </c>
      <c r="I8" s="39"/>
      <c r="J8" s="42" t="str">
        <f>VLOOKUP(K8,'参加チーム　男子'!$A$2:$B$20,2,FALSE)</f>
        <v>中山</v>
      </c>
      <c r="K8" s="40" t="s">
        <v>81</v>
      </c>
      <c r="L8" s="245"/>
      <c r="M8" s="246"/>
      <c r="N8" s="246"/>
      <c r="O8" s="247"/>
      <c r="P8" s="219"/>
      <c r="Q8" s="43">
        <v>0.38541666666666669</v>
      </c>
      <c r="R8" s="44" t="s">
        <v>10</v>
      </c>
      <c r="S8" s="45">
        <v>0.39583333333333331</v>
      </c>
      <c r="T8" s="49"/>
      <c r="U8" s="234" t="s">
        <v>25</v>
      </c>
      <c r="V8" s="222" t="s">
        <v>141</v>
      </c>
      <c r="W8" s="41" t="str">
        <f>VLOOKUP(V8,'参加チーム　男子'!$A$2:$B$20,2,FALSE)</f>
        <v>笠松・岐南</v>
      </c>
      <c r="X8" s="39"/>
      <c r="Y8" s="42" t="str">
        <f>VLOOKUP(Z8,'参加チーム　男子'!$A$2:$B$20,2,FALSE)</f>
        <v>大垣少年団</v>
      </c>
      <c r="Z8" s="40" t="s">
        <v>139</v>
      </c>
      <c r="AA8" s="245"/>
      <c r="AB8" s="246"/>
      <c r="AC8" s="246"/>
      <c r="AD8" s="247"/>
    </row>
    <row r="9" spans="1:30" s="63" customFormat="1" ht="24.75" thickBot="1" x14ac:dyDescent="0.2">
      <c r="A9" s="258"/>
      <c r="B9" s="58"/>
      <c r="C9" s="59"/>
      <c r="D9" s="60"/>
      <c r="E9" s="61">
        <v>3.472222222222222E-3</v>
      </c>
      <c r="F9" s="65">
        <v>1.0416666666666666E-2</v>
      </c>
      <c r="G9" s="223"/>
      <c r="H9" s="125"/>
      <c r="I9" s="62"/>
      <c r="J9" s="126"/>
      <c r="K9" s="224"/>
      <c r="L9" s="376" t="s">
        <v>18</v>
      </c>
      <c r="M9" s="377"/>
      <c r="N9" s="240"/>
      <c r="O9" s="225" t="s">
        <v>19</v>
      </c>
      <c r="P9" s="220"/>
      <c r="Q9" s="58"/>
      <c r="R9" s="59"/>
      <c r="S9" s="60"/>
      <c r="T9" s="61">
        <v>3.472222222222222E-3</v>
      </c>
      <c r="U9" s="65">
        <v>1.3888888888888888E-2</v>
      </c>
      <c r="V9" s="223"/>
      <c r="W9" s="125"/>
      <c r="X9" s="62"/>
      <c r="Y9" s="126"/>
      <c r="Z9" s="224"/>
      <c r="AA9" s="376" t="s">
        <v>18</v>
      </c>
      <c r="AB9" s="377"/>
      <c r="AC9" s="240"/>
      <c r="AD9" s="225" t="s">
        <v>19</v>
      </c>
    </row>
    <row r="10" spans="1:30" ht="24" customHeight="1" x14ac:dyDescent="0.15">
      <c r="A10" s="227">
        <v>1</v>
      </c>
      <c r="B10" s="9">
        <v>0.39930555555555558</v>
      </c>
      <c r="C10" s="10" t="s">
        <v>10</v>
      </c>
      <c r="D10" s="11">
        <f>B10+$F$9</f>
        <v>0.40972222222222227</v>
      </c>
      <c r="E10" s="50">
        <v>1.0416666666666666E-2</v>
      </c>
      <c r="F10" s="26">
        <v>15</v>
      </c>
      <c r="G10" s="54" t="s">
        <v>128</v>
      </c>
      <c r="H10" s="251" t="str">
        <f>VLOOKUP(G10,'参加チーム　男子'!$A$2:$B$20,2,FALSE)</f>
        <v>鵜沼</v>
      </c>
      <c r="I10" s="244" t="s">
        <v>22</v>
      </c>
      <c r="J10" s="252" t="str">
        <f>VLOOKUP(K10,'参加チーム　男子'!$A$2:$B$20,2,FALSE)</f>
        <v>中山</v>
      </c>
      <c r="K10" s="252" t="s">
        <v>136</v>
      </c>
      <c r="L10" s="251" t="s">
        <v>160</v>
      </c>
      <c r="M10" s="210" t="str">
        <f>VLOOKUP(L10,'参加チーム　男子'!$A$2:$B$21,2,FALSE)</f>
        <v>はしまモア</v>
      </c>
      <c r="N10" s="211" t="s">
        <v>166</v>
      </c>
      <c r="O10" s="210" t="str">
        <f>VLOOKUP(N10,'参加チーム　男子'!$A$2:$B$21,2,FALSE)</f>
        <v>ヴァルト岐阜</v>
      </c>
      <c r="P10" s="19">
        <v>1</v>
      </c>
      <c r="Q10" s="9">
        <v>0.39930555555555558</v>
      </c>
      <c r="R10" s="10" t="s">
        <v>10</v>
      </c>
      <c r="S10" s="11">
        <f>Q10+$F$9</f>
        <v>0.40972222222222227</v>
      </c>
      <c r="T10" s="50">
        <v>1.0416666666666666E-2</v>
      </c>
      <c r="U10" s="26">
        <v>15</v>
      </c>
      <c r="V10" s="54" t="s">
        <v>141</v>
      </c>
      <c r="W10" s="251" t="str">
        <f>VLOOKUP(V10,'参加チーム　男子'!$A$2:$B$20,2,FALSE)</f>
        <v>笠松・岐南</v>
      </c>
      <c r="X10" s="244" t="s">
        <v>22</v>
      </c>
      <c r="Y10" s="252" t="str">
        <f>VLOOKUP(Z10,'参加チーム　男子'!$A$2:$B$20,2,FALSE)</f>
        <v>大垣少年団</v>
      </c>
      <c r="Z10" s="252" t="s">
        <v>139</v>
      </c>
      <c r="AA10" s="251" t="s">
        <v>168</v>
      </c>
      <c r="AB10" s="210" t="str">
        <f>VLOOKUP(AA10,'参加チーム　男子'!$A$2:$B$20,2,FALSE)</f>
        <v>桜丘・緑陽・蘇原</v>
      </c>
      <c r="AC10" s="211" t="s">
        <v>167</v>
      </c>
      <c r="AD10" s="280" t="str">
        <f>VLOOKUP(AC10,'参加チーム　男子'!$A$2:$B$20,2,FALSE)</f>
        <v>グーテクンペルズ</v>
      </c>
    </row>
    <row r="11" spans="1:30" ht="24" customHeight="1" x14ac:dyDescent="0.15">
      <c r="A11" s="227"/>
      <c r="B11" s="9"/>
      <c r="C11" s="10"/>
      <c r="D11" s="11"/>
      <c r="E11" s="50"/>
      <c r="F11" s="253"/>
      <c r="G11" s="54"/>
      <c r="H11" s="251"/>
      <c r="I11" s="244"/>
      <c r="J11" s="252"/>
      <c r="K11" s="252"/>
      <c r="L11" s="251" t="s">
        <v>160</v>
      </c>
      <c r="M11" s="210" t="str">
        <f>VLOOKUP(L11,'参加チーム　男子'!$A$2:$B$21,2,FALSE)</f>
        <v>はしまモア</v>
      </c>
      <c r="N11" s="211"/>
      <c r="O11" s="210"/>
      <c r="P11" s="19"/>
      <c r="Q11" s="9"/>
      <c r="R11" s="10"/>
      <c r="S11" s="11"/>
      <c r="T11" s="50"/>
      <c r="U11" s="253"/>
      <c r="V11" s="54"/>
      <c r="W11" s="251"/>
      <c r="X11" s="244"/>
      <c r="Y11" s="252"/>
      <c r="Z11" s="252"/>
      <c r="AA11" s="251" t="s">
        <v>168</v>
      </c>
      <c r="AB11" s="210" t="str">
        <f>VLOOKUP(AA11,'参加チーム　男子'!$A$2:$B$20,2,FALSE)</f>
        <v>桜丘・緑陽・蘇原</v>
      </c>
      <c r="AC11" s="211"/>
      <c r="AD11" s="280"/>
    </row>
    <row r="12" spans="1:30" ht="24" customHeight="1" x14ac:dyDescent="0.15">
      <c r="A12" s="228">
        <v>2</v>
      </c>
      <c r="B12" s="249">
        <f>D10+$E$9</f>
        <v>0.41319444444444448</v>
      </c>
      <c r="C12" s="250" t="s">
        <v>10</v>
      </c>
      <c r="D12" s="11">
        <f>B12+$F$9</f>
        <v>0.42361111111111116</v>
      </c>
      <c r="E12" s="250">
        <v>1.7361111111111112E-2</v>
      </c>
      <c r="F12" s="24">
        <v>15</v>
      </c>
      <c r="G12" s="54" t="s">
        <v>129</v>
      </c>
      <c r="H12" s="56" t="str">
        <f>VLOOKUP(G12,'参加チーム　男子'!$A$2:$B$20,2,FALSE)</f>
        <v>ヴァルト岐阜</v>
      </c>
      <c r="I12" s="244" t="s">
        <v>13</v>
      </c>
      <c r="J12" s="248" t="str">
        <f>VLOOKUP(K12,'参加チーム　男子'!$A$2:$B$20,2,FALSE)</f>
        <v>赤坂</v>
      </c>
      <c r="K12" s="248" t="s">
        <v>137</v>
      </c>
      <c r="L12" s="148" t="s">
        <v>161</v>
      </c>
      <c r="M12" s="210" t="str">
        <f>VLOOKUP(L12,'参加チーム　男子'!$A$2:$B$21,2,FALSE)</f>
        <v>笠松・岐南</v>
      </c>
      <c r="N12" s="122" t="s">
        <v>167</v>
      </c>
      <c r="O12" s="151" t="str">
        <f>VLOOKUP(N12,'参加チーム　男子'!$A$2:$B$21,2,FALSE)</f>
        <v>グーテクンペルズ</v>
      </c>
      <c r="P12" s="8">
        <v>2</v>
      </c>
      <c r="Q12" s="249">
        <f>S10+$E$9</f>
        <v>0.41319444444444448</v>
      </c>
      <c r="R12" s="250" t="s">
        <v>10</v>
      </c>
      <c r="S12" s="11">
        <f>Q12+$F$9</f>
        <v>0.42361111111111116</v>
      </c>
      <c r="T12" s="250">
        <v>1.7361111111111112E-2</v>
      </c>
      <c r="U12" s="24">
        <v>15</v>
      </c>
      <c r="V12" s="54" t="s">
        <v>140</v>
      </c>
      <c r="W12" s="56" t="str">
        <f>VLOOKUP(V12,'参加チーム　男子'!$A$2:$B$20,2,FALSE)</f>
        <v>桜丘・緑陽・蘇原</v>
      </c>
      <c r="X12" s="244" t="s">
        <v>13</v>
      </c>
      <c r="Y12" s="248" t="str">
        <f>VLOOKUP(Z12,'参加チーム　男子'!$A$2:$B$20,2,FALSE)</f>
        <v>はしまモア</v>
      </c>
      <c r="Z12" s="248" t="s">
        <v>138</v>
      </c>
      <c r="AA12" s="148" t="s">
        <v>164</v>
      </c>
      <c r="AB12" s="210" t="str">
        <f>VLOOKUP(AA12,'参加チーム　男子'!$A$2:$B$20,2,FALSE)</f>
        <v>鵜沼</v>
      </c>
      <c r="AC12" s="122" t="s">
        <v>162</v>
      </c>
      <c r="AD12" s="260" t="str">
        <f>VLOOKUP(AC12,'参加チーム　男子'!$A$2:$B$20,2,FALSE)</f>
        <v>大垣少年団</v>
      </c>
    </row>
    <row r="13" spans="1:30" ht="24" customHeight="1" x14ac:dyDescent="0.15">
      <c r="A13" s="228"/>
      <c r="B13" s="249"/>
      <c r="C13" s="250"/>
      <c r="D13" s="11"/>
      <c r="E13" s="50"/>
      <c r="F13" s="24"/>
      <c r="G13" s="54"/>
      <c r="H13" s="56"/>
      <c r="I13" s="244"/>
      <c r="J13" s="248"/>
      <c r="K13" s="248"/>
      <c r="L13" s="148" t="s">
        <v>161</v>
      </c>
      <c r="M13" s="210" t="str">
        <f>VLOOKUP(L13,'参加チーム　男子'!$A$2:$B$21,2,FALSE)</f>
        <v>笠松・岐南</v>
      </c>
      <c r="N13" s="122"/>
      <c r="O13" s="151"/>
      <c r="P13" s="8"/>
      <c r="Q13" s="249"/>
      <c r="R13" s="250"/>
      <c r="S13" s="11"/>
      <c r="T13" s="50"/>
      <c r="U13" s="24"/>
      <c r="V13" s="54"/>
      <c r="W13" s="56"/>
      <c r="X13" s="244"/>
      <c r="Y13" s="248"/>
      <c r="Z13" s="248"/>
      <c r="AA13" s="148" t="s">
        <v>164</v>
      </c>
      <c r="AB13" s="210" t="str">
        <f>VLOOKUP(AA13,'参加チーム　男子'!$A$2:$B$20,2,FALSE)</f>
        <v>鵜沼</v>
      </c>
      <c r="AC13" s="122"/>
      <c r="AD13" s="260"/>
    </row>
    <row r="14" spans="1:30" ht="24" customHeight="1" x14ac:dyDescent="0.15">
      <c r="A14" s="229">
        <v>3</v>
      </c>
      <c r="B14" s="249">
        <f>D12+$E$9</f>
        <v>0.42708333333333337</v>
      </c>
      <c r="C14" s="250" t="s">
        <v>10</v>
      </c>
      <c r="D14" s="11">
        <f t="shared" ref="D14:D20" si="0">B14+$F$9</f>
        <v>0.43750000000000006</v>
      </c>
      <c r="E14" s="50"/>
      <c r="F14" s="24">
        <v>15</v>
      </c>
      <c r="G14" s="64" t="s">
        <v>130</v>
      </c>
      <c r="H14" s="56" t="str">
        <f>VLOOKUP(G14,'参加チーム　男子'!$A$2:$B$20,2,FALSE)</f>
        <v>グーテクンペルズ</v>
      </c>
      <c r="I14" s="244" t="s">
        <v>22</v>
      </c>
      <c r="J14" s="248" t="str">
        <f>VLOOKUP(K14,'参加チーム　男子'!$A$2:$B$20,2,FALSE)</f>
        <v>中山</v>
      </c>
      <c r="K14" s="23" t="s">
        <v>136</v>
      </c>
      <c r="L14" s="149" t="s">
        <v>162</v>
      </c>
      <c r="M14" s="210" t="str">
        <f>VLOOKUP(L14,'参加チーム　男子'!$A$2:$B$21,2,FALSE)</f>
        <v>大垣少年団</v>
      </c>
      <c r="N14" s="122" t="s">
        <v>168</v>
      </c>
      <c r="O14" s="151" t="str">
        <f>VLOOKUP(N14,'参加チーム　男子'!$A$2:$B$21,2,FALSE)</f>
        <v>桜丘・緑陽・蘇原</v>
      </c>
      <c r="P14" s="22">
        <v>3</v>
      </c>
      <c r="Q14" s="249">
        <f>S12+$E$9</f>
        <v>0.42708333333333337</v>
      </c>
      <c r="R14" s="250" t="s">
        <v>10</v>
      </c>
      <c r="S14" s="11">
        <f t="shared" ref="S14:S20" si="1">Q14+$F$9</f>
        <v>0.43750000000000006</v>
      </c>
      <c r="T14" s="50"/>
      <c r="U14" s="24">
        <v>15</v>
      </c>
      <c r="V14" s="64" t="s">
        <v>142</v>
      </c>
      <c r="W14" s="56" t="str">
        <f>VLOOKUP(V14,'参加チーム　男子'!$A$2:$B$20,2,FALSE)</f>
        <v>鵜沼</v>
      </c>
      <c r="X14" s="244" t="s">
        <v>22</v>
      </c>
      <c r="Y14" s="248" t="str">
        <f>VLOOKUP(Z14,'参加チーム　男子'!$A$2:$B$20,2,FALSE)</f>
        <v>笠松・岐南</v>
      </c>
      <c r="Z14" s="23" t="s">
        <v>141</v>
      </c>
      <c r="AA14" s="149" t="s">
        <v>160</v>
      </c>
      <c r="AB14" s="210" t="str">
        <f>VLOOKUP(AA14,'参加チーム　男子'!$A$2:$B$20,2,FALSE)</f>
        <v>はしまモア</v>
      </c>
      <c r="AC14" s="121" t="s">
        <v>166</v>
      </c>
      <c r="AD14" s="261" t="str">
        <f>VLOOKUP(AC14,'参加チーム　男子'!$A$2:$B$20,2,FALSE)</f>
        <v>ヴァルト岐阜</v>
      </c>
    </row>
    <row r="15" spans="1:30" ht="24" customHeight="1" x14ac:dyDescent="0.15">
      <c r="A15" s="229"/>
      <c r="B15" s="249"/>
      <c r="C15" s="250"/>
      <c r="D15" s="11"/>
      <c r="E15" s="50"/>
      <c r="F15" s="24"/>
      <c r="G15" s="54"/>
      <c r="H15" s="56"/>
      <c r="I15" s="244"/>
      <c r="J15" s="248"/>
      <c r="K15" s="232"/>
      <c r="L15" s="149" t="s">
        <v>163</v>
      </c>
      <c r="M15" s="210" t="str">
        <f>VLOOKUP(L15,'参加チーム　男子'!$A$2:$B$21,2,FALSE)</f>
        <v>赤坂</v>
      </c>
      <c r="N15" s="122"/>
      <c r="O15" s="151"/>
      <c r="P15" s="22"/>
      <c r="Q15" s="249"/>
      <c r="R15" s="250"/>
      <c r="S15" s="11"/>
      <c r="T15" s="50"/>
      <c r="U15" s="24"/>
      <c r="V15" s="54"/>
      <c r="W15" s="56"/>
      <c r="X15" s="244"/>
      <c r="Y15" s="248"/>
      <c r="Z15" s="232"/>
      <c r="AA15" s="149" t="s">
        <v>160</v>
      </c>
      <c r="AB15" s="210" t="str">
        <f>VLOOKUP(AA15,'参加チーム　男子'!$A$2:$B$20,2,FALSE)</f>
        <v>はしまモア</v>
      </c>
      <c r="AC15" s="121"/>
      <c r="AD15" s="261"/>
    </row>
    <row r="16" spans="1:30" ht="24" customHeight="1" x14ac:dyDescent="0.15">
      <c r="A16" s="228">
        <v>4</v>
      </c>
      <c r="B16" s="249">
        <f>D14+$E$9</f>
        <v>0.44097222222222227</v>
      </c>
      <c r="C16" s="250" t="s">
        <v>10</v>
      </c>
      <c r="D16" s="11">
        <f t="shared" si="0"/>
        <v>0.45138888888888895</v>
      </c>
      <c r="E16" s="250"/>
      <c r="F16" s="24">
        <v>15</v>
      </c>
      <c r="G16" s="54" t="s">
        <v>129</v>
      </c>
      <c r="H16" s="56" t="str">
        <f>VLOOKUP(G16,'参加チーム　男子'!$A$2:$B$20,2,FALSE)</f>
        <v>ヴァルト岐阜</v>
      </c>
      <c r="I16" s="244" t="s">
        <v>13</v>
      </c>
      <c r="J16" s="248" t="str">
        <f>VLOOKUP(K16,'参加チーム　男子'!$A$2:$B$20,2,FALSE)</f>
        <v>はしまモア</v>
      </c>
      <c r="K16" s="254" t="s">
        <v>138</v>
      </c>
      <c r="L16" s="149" t="s">
        <v>164</v>
      </c>
      <c r="M16" s="210" t="str">
        <f>VLOOKUP(L16,'参加チーム　男子'!$A$2:$B$21,2,FALSE)</f>
        <v>鵜沼</v>
      </c>
      <c r="N16" s="122" t="s">
        <v>162</v>
      </c>
      <c r="O16" s="151" t="str">
        <f>VLOOKUP(N16,'参加チーム　男子'!$A$2:$B$21,2,FALSE)</f>
        <v>大垣少年団</v>
      </c>
      <c r="P16" s="8">
        <v>4</v>
      </c>
      <c r="Q16" s="249">
        <f>S14+$E$9</f>
        <v>0.44097222222222227</v>
      </c>
      <c r="R16" s="250" t="s">
        <v>10</v>
      </c>
      <c r="S16" s="11">
        <f t="shared" si="1"/>
        <v>0.45138888888888895</v>
      </c>
      <c r="T16" s="250"/>
      <c r="U16" s="24">
        <v>15</v>
      </c>
      <c r="V16" s="54" t="s">
        <v>140</v>
      </c>
      <c r="W16" s="56" t="str">
        <f>VLOOKUP(V16,'参加チーム　男子'!$A$2:$B$20,2,FALSE)</f>
        <v>桜丘・緑陽・蘇原</v>
      </c>
      <c r="X16" s="244" t="s">
        <v>13</v>
      </c>
      <c r="Y16" s="248" t="str">
        <f>VLOOKUP(Z16,'参加チーム　男子'!$A$2:$B$20,2,FALSE)</f>
        <v>赤坂</v>
      </c>
      <c r="Z16" s="254" t="s">
        <v>137</v>
      </c>
      <c r="AA16" s="149" t="s">
        <v>161</v>
      </c>
      <c r="AB16" s="210" t="str">
        <f>VLOOKUP(AA16,'参加チーム　男子'!$A$2:$B$20,2,FALSE)</f>
        <v>笠松・岐南</v>
      </c>
      <c r="AC16" s="121" t="s">
        <v>169</v>
      </c>
      <c r="AD16" s="261" t="str">
        <f>VLOOKUP(AC16,'参加チーム　男子'!$A$2:$B$20,2,FALSE)</f>
        <v>中山</v>
      </c>
    </row>
    <row r="17" spans="1:30" ht="24" customHeight="1" x14ac:dyDescent="0.15">
      <c r="A17" s="228"/>
      <c r="B17" s="249"/>
      <c r="C17" s="250"/>
      <c r="D17" s="11"/>
      <c r="E17" s="50"/>
      <c r="F17" s="24"/>
      <c r="G17" s="54"/>
      <c r="H17" s="56"/>
      <c r="I17" s="244"/>
      <c r="J17" s="248"/>
      <c r="K17" s="120"/>
      <c r="L17" s="149" t="s">
        <v>164</v>
      </c>
      <c r="M17" s="210" t="str">
        <f>VLOOKUP(L17,'参加チーム　男子'!$A$2:$B$21,2,FALSE)</f>
        <v>鵜沼</v>
      </c>
      <c r="N17" s="122"/>
      <c r="O17" s="151"/>
      <c r="P17" s="8"/>
      <c r="Q17" s="249"/>
      <c r="R17" s="250"/>
      <c r="S17" s="11"/>
      <c r="T17" s="50"/>
      <c r="U17" s="24"/>
      <c r="V17" s="54"/>
      <c r="W17" s="56"/>
      <c r="X17" s="244"/>
      <c r="Y17" s="248"/>
      <c r="Z17" s="120"/>
      <c r="AA17" s="149" t="s">
        <v>161</v>
      </c>
      <c r="AB17" s="210" t="str">
        <f>VLOOKUP(AA17,'参加チーム　男子'!$A$2:$B$20,2,FALSE)</f>
        <v>笠松・岐南</v>
      </c>
      <c r="AC17" s="121"/>
      <c r="AD17" s="261"/>
    </row>
    <row r="18" spans="1:30" ht="24" customHeight="1" x14ac:dyDescent="0.15">
      <c r="A18" s="229">
        <v>5</v>
      </c>
      <c r="B18" s="249">
        <f>D16+$E$9</f>
        <v>0.45486111111111116</v>
      </c>
      <c r="C18" s="250" t="s">
        <v>10</v>
      </c>
      <c r="D18" s="11">
        <f t="shared" si="0"/>
        <v>0.46527777777777785</v>
      </c>
      <c r="E18" s="50"/>
      <c r="F18" s="24">
        <v>15</v>
      </c>
      <c r="G18" s="64" t="s">
        <v>130</v>
      </c>
      <c r="H18" s="56" t="str">
        <f>VLOOKUP(G18,'参加チーム　男子'!$A$2:$B$20,2,FALSE)</f>
        <v>グーテクンペルズ</v>
      </c>
      <c r="I18" s="244" t="s">
        <v>22</v>
      </c>
      <c r="J18" s="248" t="str">
        <f>VLOOKUP(K18,'参加チーム　男子'!$A$2:$B$20,2,FALSE)</f>
        <v>大垣少年団</v>
      </c>
      <c r="K18" s="23" t="s">
        <v>139</v>
      </c>
      <c r="L18" s="149" t="s">
        <v>160</v>
      </c>
      <c r="M18" s="210" t="str">
        <f>VLOOKUP(L18,'参加チーム　男子'!$A$2:$B$21,2,FALSE)</f>
        <v>はしまモア</v>
      </c>
      <c r="N18" s="122" t="s">
        <v>164</v>
      </c>
      <c r="O18" s="151" t="str">
        <f>VLOOKUP(N18,'参加チーム　男子'!$A$2:$B$21,2,FALSE)</f>
        <v>鵜沼</v>
      </c>
      <c r="P18" s="22">
        <v>5</v>
      </c>
      <c r="Q18" s="249">
        <f>S16+$E$9</f>
        <v>0.45486111111111116</v>
      </c>
      <c r="R18" s="250" t="s">
        <v>10</v>
      </c>
      <c r="S18" s="11">
        <f t="shared" si="1"/>
        <v>0.46527777777777785</v>
      </c>
      <c r="T18" s="50"/>
      <c r="U18" s="24">
        <v>15</v>
      </c>
      <c r="V18" s="64" t="s">
        <v>141</v>
      </c>
      <c r="W18" s="56" t="str">
        <f>VLOOKUP(V18,'参加チーム　男子'!$A$2:$B$20,2,FALSE)</f>
        <v>笠松・岐南</v>
      </c>
      <c r="X18" s="244" t="s">
        <v>22</v>
      </c>
      <c r="Y18" s="248" t="str">
        <f>VLOOKUP(Z18,'参加チーム　男子'!$A$2:$B$20,2,FALSE)</f>
        <v>中山</v>
      </c>
      <c r="Z18" s="23" t="s">
        <v>136</v>
      </c>
      <c r="AA18" s="149" t="s">
        <v>166</v>
      </c>
      <c r="AB18" s="210" t="str">
        <f>VLOOKUP(AA18,'参加チーム　男子'!$A$2:$B$20,2,FALSE)</f>
        <v>ヴァルト岐阜</v>
      </c>
      <c r="AC18" s="121" t="s">
        <v>168</v>
      </c>
      <c r="AD18" s="261" t="str">
        <f>VLOOKUP(AC18,'参加チーム　男子'!$A$2:$B$20,2,FALSE)</f>
        <v>桜丘・緑陽・蘇原</v>
      </c>
    </row>
    <row r="19" spans="1:30" ht="24" customHeight="1" x14ac:dyDescent="0.15">
      <c r="A19" s="229"/>
      <c r="B19" s="249"/>
      <c r="C19" s="250"/>
      <c r="D19" s="11"/>
      <c r="E19" s="50"/>
      <c r="F19" s="24"/>
      <c r="G19" s="54"/>
      <c r="H19" s="56"/>
      <c r="I19" s="244"/>
      <c r="J19" s="248"/>
      <c r="K19" s="23"/>
      <c r="L19" s="149" t="s">
        <v>160</v>
      </c>
      <c r="M19" s="210" t="str">
        <f>VLOOKUP(L19,'参加チーム　男子'!$A$2:$B$21,2,FALSE)</f>
        <v>はしまモア</v>
      </c>
      <c r="N19" s="122"/>
      <c r="O19" s="151"/>
      <c r="P19" s="22"/>
      <c r="Q19" s="249"/>
      <c r="R19" s="250"/>
      <c r="S19" s="11"/>
      <c r="T19" s="50"/>
      <c r="U19" s="24"/>
      <c r="V19" s="54"/>
      <c r="W19" s="56"/>
      <c r="X19" s="244"/>
      <c r="Y19" s="248"/>
      <c r="Z19" s="23"/>
      <c r="AA19" s="149" t="s">
        <v>163</v>
      </c>
      <c r="AB19" s="210" t="str">
        <f>VLOOKUP(AA19,'参加チーム　男子'!$A$2:$B$20,2,FALSE)</f>
        <v>赤坂</v>
      </c>
      <c r="AC19" s="121"/>
      <c r="AD19" s="261"/>
    </row>
    <row r="20" spans="1:30" ht="24" customHeight="1" x14ac:dyDescent="0.15">
      <c r="A20" s="228">
        <v>6</v>
      </c>
      <c r="B20" s="249">
        <f t="shared" ref="B20" si="2">D18+$E$9</f>
        <v>0.46875000000000006</v>
      </c>
      <c r="C20" s="250" t="s">
        <v>10</v>
      </c>
      <c r="D20" s="11">
        <f t="shared" si="0"/>
        <v>0.47916666666666674</v>
      </c>
      <c r="E20" s="250"/>
      <c r="F20" s="24">
        <v>15</v>
      </c>
      <c r="G20" s="54" t="s">
        <v>129</v>
      </c>
      <c r="H20" s="56" t="str">
        <f>VLOOKUP(G20,'参加チーム　男子'!$A$2:$B$20,2,FALSE)</f>
        <v>ヴァルト岐阜</v>
      </c>
      <c r="I20" s="244" t="s">
        <v>13</v>
      </c>
      <c r="J20" s="248" t="str">
        <f>VLOOKUP(K20,'参加チーム　男子'!$A$2:$B$20,2,FALSE)</f>
        <v>桜丘・緑陽・蘇原</v>
      </c>
      <c r="K20" s="119" t="s">
        <v>140</v>
      </c>
      <c r="L20" s="149" t="s">
        <v>164</v>
      </c>
      <c r="M20" s="210" t="str">
        <f>VLOOKUP(L20,'参加チーム　男子'!$A$2:$B$21,2,FALSE)</f>
        <v>鵜沼</v>
      </c>
      <c r="N20" s="122" t="s">
        <v>162</v>
      </c>
      <c r="O20" s="151" t="str">
        <f>VLOOKUP(N20,'参加チーム　男子'!$A$2:$B$21,2,FALSE)</f>
        <v>大垣少年団</v>
      </c>
      <c r="P20" s="8">
        <v>6</v>
      </c>
      <c r="Q20" s="249">
        <f t="shared" ref="Q20" si="3">S18+$E$9</f>
        <v>0.46875000000000006</v>
      </c>
      <c r="R20" s="250" t="s">
        <v>10</v>
      </c>
      <c r="S20" s="11">
        <f t="shared" si="1"/>
        <v>0.47916666666666674</v>
      </c>
      <c r="T20" s="250"/>
      <c r="U20" s="24">
        <v>15</v>
      </c>
      <c r="V20" s="54" t="s">
        <v>138</v>
      </c>
      <c r="W20" s="56" t="str">
        <f>VLOOKUP(V20,'参加チーム　男子'!$A$2:$B$20,2,FALSE)</f>
        <v>はしまモア</v>
      </c>
      <c r="X20" s="244" t="s">
        <v>13</v>
      </c>
      <c r="Y20" s="248" t="str">
        <f>VLOOKUP(Z20,'参加チーム　男子'!$A$2:$B$20,2,FALSE)</f>
        <v>赤坂</v>
      </c>
      <c r="Z20" s="119" t="s">
        <v>137</v>
      </c>
      <c r="AA20" s="149" t="s">
        <v>167</v>
      </c>
      <c r="AB20" s="210" t="str">
        <f>VLOOKUP(AA20,'参加チーム　男子'!$A$2:$B$20,2,FALSE)</f>
        <v>グーテクンペルズ</v>
      </c>
      <c r="AC20" s="121" t="s">
        <v>161</v>
      </c>
      <c r="AD20" s="261" t="str">
        <f>VLOOKUP(AC20,'参加チーム　男子'!$A$2:$B$20,2,FALSE)</f>
        <v>笠松・岐南</v>
      </c>
    </row>
    <row r="21" spans="1:30" ht="24" customHeight="1" x14ac:dyDescent="0.15">
      <c r="A21" s="228"/>
      <c r="B21" s="249"/>
      <c r="C21" s="250"/>
      <c r="D21" s="11"/>
      <c r="E21" s="250"/>
      <c r="F21" s="24"/>
      <c r="G21" s="54"/>
      <c r="H21" s="56"/>
      <c r="I21" s="244"/>
      <c r="J21" s="248"/>
      <c r="K21" s="119"/>
      <c r="L21" s="149" t="s">
        <v>164</v>
      </c>
      <c r="M21" s="210" t="str">
        <f>VLOOKUP(L21,'参加チーム　男子'!$A$2:$B$21,2,FALSE)</f>
        <v>鵜沼</v>
      </c>
      <c r="N21" s="122"/>
      <c r="O21" s="151"/>
      <c r="P21" s="8"/>
      <c r="Q21" s="249"/>
      <c r="R21" s="250"/>
      <c r="S21" s="11"/>
      <c r="T21" s="250"/>
      <c r="U21" s="24"/>
      <c r="V21" s="54"/>
      <c r="W21" s="56"/>
      <c r="X21" s="244"/>
      <c r="Y21" s="248"/>
      <c r="Z21" s="119"/>
      <c r="AA21" s="149" t="s">
        <v>169</v>
      </c>
      <c r="AB21" s="210" t="str">
        <f>VLOOKUP(AA21,'参加チーム　男子'!$A$2:$B$20,2,FALSE)</f>
        <v>中山</v>
      </c>
      <c r="AC21" s="121"/>
      <c r="AD21" s="261"/>
    </row>
    <row r="22" spans="1:30" ht="24" customHeight="1" x14ac:dyDescent="0.15">
      <c r="A22" s="229">
        <v>7</v>
      </c>
      <c r="B22" s="249">
        <f>D20+$E$9</f>
        <v>0.48263888888888895</v>
      </c>
      <c r="C22" s="250" t="s">
        <v>10</v>
      </c>
      <c r="D22" s="11">
        <f t="shared" ref="D22:D24" si="4">B22+$F$9</f>
        <v>0.49305555555555564</v>
      </c>
      <c r="E22" s="250"/>
      <c r="F22" s="24">
        <v>15</v>
      </c>
      <c r="G22" s="54" t="s">
        <v>131</v>
      </c>
      <c r="H22" s="56" t="str">
        <f>VLOOKUP(G22,'参加チーム　男子'!$A$2:$B$20,2,FALSE)</f>
        <v>グーテクンペルズ</v>
      </c>
      <c r="I22" s="244" t="s">
        <v>13</v>
      </c>
      <c r="J22" s="248" t="str">
        <f>VLOOKUP(K22,'参加チーム　男子'!$A$2:$B$20,2,FALSE)</f>
        <v>笠松・岐南</v>
      </c>
      <c r="K22" s="119" t="s">
        <v>141</v>
      </c>
      <c r="L22" s="149" t="s">
        <v>160</v>
      </c>
      <c r="M22" s="210" t="str">
        <f>VLOOKUP(L22,'参加チーム　男子'!$A$2:$B$21,2,FALSE)</f>
        <v>はしまモア</v>
      </c>
      <c r="N22" s="122" t="s">
        <v>169</v>
      </c>
      <c r="O22" s="151" t="str">
        <f>VLOOKUP(N22,'参加チーム　男子'!$A$2:$B$21,2,FALSE)</f>
        <v>中山</v>
      </c>
      <c r="P22" s="8">
        <v>7</v>
      </c>
      <c r="Q22" s="249">
        <f>S20+$E$9</f>
        <v>0.48263888888888895</v>
      </c>
      <c r="R22" s="250" t="s">
        <v>10</v>
      </c>
      <c r="S22" s="11">
        <f t="shared" ref="S22:S24" si="5">Q22+$F$9</f>
        <v>0.49305555555555564</v>
      </c>
      <c r="T22" s="250"/>
      <c r="U22" s="24">
        <v>15</v>
      </c>
      <c r="V22" s="54" t="s">
        <v>142</v>
      </c>
      <c r="W22" s="56" t="str">
        <f>VLOOKUP(V22,'参加チーム　男子'!$A$2:$B$20,2,FALSE)</f>
        <v>鵜沼</v>
      </c>
      <c r="X22" s="244" t="s">
        <v>13</v>
      </c>
      <c r="Y22" s="248" t="str">
        <f>VLOOKUP(Z22,'参加チーム　男子'!$A$2:$B$20,2,FALSE)</f>
        <v>大垣少年団</v>
      </c>
      <c r="Z22" s="119" t="s">
        <v>139</v>
      </c>
      <c r="AA22" s="149" t="s">
        <v>168</v>
      </c>
      <c r="AB22" s="210" t="str">
        <f>VLOOKUP(AA22,'参加チーム　男子'!$A$2:$B$20,2,FALSE)</f>
        <v>桜丘・緑陽・蘇原</v>
      </c>
      <c r="AC22" s="121" t="s">
        <v>163</v>
      </c>
      <c r="AD22" s="261" t="str">
        <f>VLOOKUP(AC22,'参加チーム　男子'!$A$2:$B$20,2,FALSE)</f>
        <v>赤坂</v>
      </c>
    </row>
    <row r="23" spans="1:30" ht="24" customHeight="1" x14ac:dyDescent="0.15">
      <c r="A23" s="229"/>
      <c r="B23" s="249"/>
      <c r="C23" s="250"/>
      <c r="D23" s="11"/>
      <c r="E23" s="250"/>
      <c r="F23" s="24"/>
      <c r="G23" s="54"/>
      <c r="H23" s="56"/>
      <c r="I23" s="244"/>
      <c r="J23" s="248"/>
      <c r="K23" s="119"/>
      <c r="L23" s="149" t="s">
        <v>160</v>
      </c>
      <c r="M23" s="210" t="str">
        <f>VLOOKUP(L23,'参加チーム　男子'!$A$2:$B$21,2,FALSE)</f>
        <v>はしまモア</v>
      </c>
      <c r="N23" s="122"/>
      <c r="O23" s="151"/>
      <c r="P23" s="8"/>
      <c r="Q23" s="249"/>
      <c r="R23" s="250"/>
      <c r="S23" s="11"/>
      <c r="T23" s="250"/>
      <c r="U23" s="24"/>
      <c r="V23" s="54"/>
      <c r="W23" s="56"/>
      <c r="X23" s="244"/>
      <c r="Y23" s="248"/>
      <c r="Z23" s="119"/>
      <c r="AA23" s="149" t="s">
        <v>168</v>
      </c>
      <c r="AB23" s="210" t="str">
        <f>VLOOKUP(AA23,'参加チーム　男子'!$A$2:$B$20,2,FALSE)</f>
        <v>桜丘・緑陽・蘇原</v>
      </c>
      <c r="AC23" s="121"/>
      <c r="AD23" s="261"/>
    </row>
    <row r="24" spans="1:30" ht="24" customHeight="1" x14ac:dyDescent="0.15">
      <c r="A24" s="228">
        <v>8</v>
      </c>
      <c r="B24" s="249">
        <f t="shared" ref="B24" si="6">D22+$E$9</f>
        <v>0.49652777777777785</v>
      </c>
      <c r="C24" s="250" t="s">
        <v>10</v>
      </c>
      <c r="D24" s="11">
        <f t="shared" si="4"/>
        <v>0.50694444444444453</v>
      </c>
      <c r="E24" s="250"/>
      <c r="F24" s="24">
        <v>15</v>
      </c>
      <c r="G24" s="54" t="s">
        <v>131</v>
      </c>
      <c r="H24" s="56" t="str">
        <f>VLOOKUP(G24,'参加チーム　男子'!$A$2:$B$20,2,FALSE)</f>
        <v>グーテクンペルズ</v>
      </c>
      <c r="I24" s="244" t="s">
        <v>13</v>
      </c>
      <c r="J24" s="248" t="str">
        <f>VLOOKUP(K24,'参加チーム　男子'!$A$2:$B$20,2,FALSE)</f>
        <v>鵜沼</v>
      </c>
      <c r="K24" s="119" t="s">
        <v>142</v>
      </c>
      <c r="L24" s="149" t="s">
        <v>161</v>
      </c>
      <c r="M24" s="210" t="str">
        <f>VLOOKUP(L24,'参加チーム　男子'!$A$2:$B$21,2,FALSE)</f>
        <v>笠松・岐南</v>
      </c>
      <c r="N24" s="122" t="s">
        <v>165</v>
      </c>
      <c r="O24" s="151" t="str">
        <f>VLOOKUP(N24,'参加チーム　男子'!$A$2:$B$21,2,FALSE)</f>
        <v>協会</v>
      </c>
      <c r="P24" s="8">
        <v>8</v>
      </c>
      <c r="Q24" s="249">
        <f t="shared" ref="Q24" si="7">S22+$E$9</f>
        <v>0.49652777777777785</v>
      </c>
      <c r="R24" s="250" t="s">
        <v>10</v>
      </c>
      <c r="S24" s="11">
        <f t="shared" si="5"/>
        <v>0.50694444444444453</v>
      </c>
      <c r="T24" s="250"/>
      <c r="U24" s="24">
        <v>15</v>
      </c>
      <c r="V24" s="54" t="s">
        <v>139</v>
      </c>
      <c r="W24" s="56" t="str">
        <f>VLOOKUP(V24,'参加チーム　男子'!$A$2:$B$20,2,FALSE)</f>
        <v>大垣少年団</v>
      </c>
      <c r="X24" s="244" t="s">
        <v>13</v>
      </c>
      <c r="Y24" s="248" t="str">
        <f>VLOOKUP(Z24,'参加チーム　男子'!$A$2:$B$20,2,FALSE)</f>
        <v>中山</v>
      </c>
      <c r="Z24" s="119" t="s">
        <v>136</v>
      </c>
      <c r="AA24" s="149" t="s">
        <v>166</v>
      </c>
      <c r="AB24" s="210" t="str">
        <f>VLOOKUP(AA24,'参加チーム　男子'!$A$2:$B$20,2,FALSE)</f>
        <v>ヴァルト岐阜</v>
      </c>
      <c r="AC24" s="121" t="s">
        <v>168</v>
      </c>
      <c r="AD24" s="261" t="str">
        <f>VLOOKUP(AC24,'参加チーム　男子'!$A$2:$B$20,2,FALSE)</f>
        <v>桜丘・緑陽・蘇原</v>
      </c>
    </row>
    <row r="25" spans="1:30" ht="24" customHeight="1" x14ac:dyDescent="0.15">
      <c r="A25" s="228"/>
      <c r="B25" s="249"/>
      <c r="C25" s="250"/>
      <c r="D25" s="11"/>
      <c r="E25" s="50"/>
      <c r="F25" s="24"/>
      <c r="G25" s="54"/>
      <c r="H25" s="56"/>
      <c r="I25" s="244"/>
      <c r="J25" s="248"/>
      <c r="K25" s="119"/>
      <c r="L25" s="149" t="s">
        <v>161</v>
      </c>
      <c r="M25" s="210" t="str">
        <f>VLOOKUP(L25,'参加チーム　男子'!$A$2:$B$21,2,FALSE)</f>
        <v>笠松・岐南</v>
      </c>
      <c r="N25" s="122"/>
      <c r="O25" s="151"/>
      <c r="P25" s="8"/>
      <c r="Q25" s="249"/>
      <c r="R25" s="250"/>
      <c r="S25" s="11"/>
      <c r="T25" s="50"/>
      <c r="U25" s="24"/>
      <c r="V25" s="54"/>
      <c r="W25" s="56"/>
      <c r="X25" s="244"/>
      <c r="Y25" s="248"/>
      <c r="Z25" s="119"/>
      <c r="AA25" s="149" t="s">
        <v>163</v>
      </c>
      <c r="AB25" s="210" t="str">
        <f>VLOOKUP(AA25,'参加チーム　男子'!$A$2:$B$20,2,FALSE)</f>
        <v>赤坂</v>
      </c>
      <c r="AC25" s="122"/>
      <c r="AD25" s="260"/>
    </row>
    <row r="26" spans="1:30" ht="24" customHeight="1" x14ac:dyDescent="0.15">
      <c r="A26" s="229"/>
      <c r="B26" s="462" t="s">
        <v>240</v>
      </c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4"/>
    </row>
    <row r="27" spans="1:30" ht="24" customHeight="1" x14ac:dyDescent="0.15">
      <c r="A27" s="228"/>
      <c r="B27" s="465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7"/>
    </row>
    <row r="28" spans="1:30" ht="24" customHeight="1" x14ac:dyDescent="0.15">
      <c r="A28" s="228"/>
      <c r="B28" s="249">
        <v>0.51388888888888895</v>
      </c>
      <c r="C28" s="250" t="s">
        <v>10</v>
      </c>
      <c r="D28" s="11">
        <v>0.52430555555555558</v>
      </c>
      <c r="E28" s="50"/>
      <c r="F28" s="24" t="s">
        <v>59</v>
      </c>
      <c r="G28" s="54" t="s">
        <v>191</v>
      </c>
      <c r="H28" s="56" t="str">
        <f>VLOOKUP(G28,'参加チーム　男子'!$A$2:$B$20,2,FALSE)</f>
        <v>陽南・加納</v>
      </c>
      <c r="I28" s="244" t="s">
        <v>13</v>
      </c>
      <c r="J28" s="255" t="str">
        <f>VLOOKUP(K28,'参加チーム　男子'!$A$2:$B$20,2,FALSE)</f>
        <v>長森</v>
      </c>
      <c r="K28" s="23" t="s">
        <v>192</v>
      </c>
      <c r="L28" s="149"/>
      <c r="M28" s="308" t="e">
        <f>VLOOKUP(L28,'参加チーム　男子'!$A$2:$B$21,2,FALSE)</f>
        <v>#N/A</v>
      </c>
      <c r="N28" s="309"/>
      <c r="O28" s="310" t="e">
        <f>VLOOKUP(N28,'参加チーム　男子'!$A$2:$B$21,2,FALSE)</f>
        <v>#N/A</v>
      </c>
      <c r="P28" s="8"/>
      <c r="Q28" s="249">
        <v>0.51388888888888895</v>
      </c>
      <c r="R28" s="250" t="s">
        <v>10</v>
      </c>
      <c r="S28" s="11">
        <v>0.52430555555555558</v>
      </c>
      <c r="T28" s="50"/>
      <c r="U28" s="24"/>
      <c r="V28" s="296" t="s">
        <v>192</v>
      </c>
      <c r="W28" s="297" t="str">
        <f>VLOOKUP(V28,'参加チーム　男子'!$A$2:$B$20,2,FALSE)</f>
        <v>長森</v>
      </c>
      <c r="X28" s="298" t="s">
        <v>13</v>
      </c>
      <c r="Y28" s="295" t="e">
        <f>VLOOKUP(Z28,'参加チーム　男子'!$A$2:$B$20,2,FALSE)</f>
        <v>#N/A</v>
      </c>
      <c r="Z28" s="23"/>
      <c r="AA28" s="149"/>
      <c r="AB28" s="308" t="e">
        <f>VLOOKUP(AA28,'参加チーム　男子'!$A$2:$B$20,2,FALSE)</f>
        <v>#N/A</v>
      </c>
      <c r="AC28" s="311"/>
      <c r="AD28" s="312" t="e">
        <f>VLOOKUP(AC28,'参加チーム　男子'!$A$2:$B$20,2,FALSE)</f>
        <v>#N/A</v>
      </c>
    </row>
    <row r="29" spans="1:30" ht="24" customHeight="1" x14ac:dyDescent="0.15">
      <c r="A29" s="228"/>
      <c r="B29" s="249">
        <v>0.52430555555555558</v>
      </c>
      <c r="C29" s="250" t="s">
        <v>10</v>
      </c>
      <c r="D29" s="11">
        <v>0.53472222222222221</v>
      </c>
      <c r="E29" s="50"/>
      <c r="F29" s="24" t="s">
        <v>59</v>
      </c>
      <c r="G29" s="54" t="s">
        <v>190</v>
      </c>
      <c r="H29" s="56" t="str">
        <f>VLOOKUP(G29,'参加チーム　男子'!$A$2:$B$20,2,FALSE)</f>
        <v>那加・アヴニール</v>
      </c>
      <c r="I29" s="244" t="s">
        <v>13</v>
      </c>
      <c r="J29" s="248" t="str">
        <f>VLOOKUP(K29,'参加チーム　男子'!$A$2:$B$20,2,FALSE)</f>
        <v>松倉</v>
      </c>
      <c r="K29" s="23" t="s">
        <v>189</v>
      </c>
      <c r="L29" s="149"/>
      <c r="M29" s="308" t="e">
        <f>VLOOKUP(L29,'参加チーム　男子'!$A$2:$B$21,2,FALSE)</f>
        <v>#N/A</v>
      </c>
      <c r="N29" s="309"/>
      <c r="O29" s="310" t="e">
        <f>VLOOKUP(N29,'参加チーム　男子'!$A$2:$B$21,2,FALSE)</f>
        <v>#N/A</v>
      </c>
      <c r="P29" s="8"/>
      <c r="Q29" s="249">
        <v>0.52430555555555558</v>
      </c>
      <c r="R29" s="250" t="s">
        <v>10</v>
      </c>
      <c r="S29" s="11">
        <v>0.53472222222222221</v>
      </c>
      <c r="T29" s="50"/>
      <c r="U29" s="24" t="s">
        <v>59</v>
      </c>
      <c r="V29" s="54" t="s">
        <v>188</v>
      </c>
      <c r="W29" s="56" t="str">
        <f>VLOOKUP(V29,'参加チーム　男子'!$A$2:$B$20,2,FALSE)</f>
        <v>星和・東</v>
      </c>
      <c r="X29" s="244" t="s">
        <v>13</v>
      </c>
      <c r="Y29" s="248" t="str">
        <f>VLOOKUP(Z29,'参加チーム　男子'!$A$2:$B$20,2,FALSE)</f>
        <v>不破</v>
      </c>
      <c r="Z29" s="23" t="s">
        <v>187</v>
      </c>
      <c r="AA29" s="149"/>
      <c r="AB29" s="308" t="e">
        <f>VLOOKUP(AA29,'参加チーム　男子'!$A$2:$B$20,2,FALSE)</f>
        <v>#N/A</v>
      </c>
      <c r="AC29" s="311"/>
      <c r="AD29" s="312" t="e">
        <f>VLOOKUP(AC29,'参加チーム　男子'!$A$2:$B$20,2,FALSE)</f>
        <v>#N/A</v>
      </c>
    </row>
    <row r="30" spans="1:30" ht="24" customHeight="1" x14ac:dyDescent="0.15">
      <c r="A30" s="228"/>
      <c r="B30" s="249">
        <v>0.53472222222222221</v>
      </c>
      <c r="C30" s="250" t="s">
        <v>10</v>
      </c>
      <c r="D30" s="11">
        <v>0.54513888888888895</v>
      </c>
      <c r="E30" s="50"/>
      <c r="F30" s="24" t="s">
        <v>60</v>
      </c>
      <c r="G30" s="54" t="s">
        <v>183</v>
      </c>
      <c r="H30" s="56" t="str">
        <f>VLOOKUP(G30,'参加チーム　男子'!$A$2:$B$20,2,FALSE)</f>
        <v>中央</v>
      </c>
      <c r="I30" s="244" t="s">
        <v>13</v>
      </c>
      <c r="J30" s="248" t="str">
        <f>VLOOKUP(K30,'参加チーム　男子'!$A$2:$B$20,2,FALSE)</f>
        <v>グランツ</v>
      </c>
      <c r="K30" s="23" t="s">
        <v>184</v>
      </c>
      <c r="L30" s="149"/>
      <c r="M30" s="308" t="e">
        <f>VLOOKUP(L30,'参加チーム　男子'!$A$2:$B$21,2,FALSE)</f>
        <v>#N/A</v>
      </c>
      <c r="N30" s="309"/>
      <c r="O30" s="310" t="e">
        <f>VLOOKUP(N30,'参加チーム　男子'!$A$2:$B$21,2,FALSE)</f>
        <v>#N/A</v>
      </c>
      <c r="P30" s="8"/>
      <c r="Q30" s="249">
        <v>0.53472222222222221</v>
      </c>
      <c r="R30" s="250" t="s">
        <v>10</v>
      </c>
      <c r="S30" s="11">
        <v>0.54513888888888895</v>
      </c>
      <c r="T30" s="50"/>
      <c r="U30" s="24" t="s">
        <v>60</v>
      </c>
      <c r="V30" s="54" t="s">
        <v>185</v>
      </c>
      <c r="W30" s="56" t="str">
        <f>VLOOKUP(V30,'参加チーム　男子'!$A$2:$B$20,2,FALSE)</f>
        <v>高富</v>
      </c>
      <c r="X30" s="244" t="s">
        <v>13</v>
      </c>
      <c r="Y30" s="248" t="str">
        <f>VLOOKUP(Z30,'参加チーム　男子'!$A$2:$B$20,2,FALSE)</f>
        <v>南</v>
      </c>
      <c r="Z30" s="23" t="s">
        <v>186</v>
      </c>
      <c r="AA30" s="149"/>
      <c r="AB30" s="308" t="e">
        <f>VLOOKUP(AA30,'参加チーム　男子'!$A$2:$B$20,2,FALSE)</f>
        <v>#N/A</v>
      </c>
      <c r="AC30" s="311"/>
      <c r="AD30" s="312" t="e">
        <f>VLOOKUP(AC30,'参加チーム　男子'!$A$2:$B$20,2,FALSE)</f>
        <v>#N/A</v>
      </c>
    </row>
    <row r="31" spans="1:30" ht="24" customHeight="1" x14ac:dyDescent="0.15">
      <c r="A31" s="229"/>
      <c r="B31" s="249"/>
      <c r="C31" s="250"/>
      <c r="D31" s="11"/>
      <c r="E31" s="50"/>
      <c r="F31" s="24"/>
      <c r="G31" s="54"/>
      <c r="H31" s="56"/>
      <c r="I31" s="244"/>
      <c r="J31" s="248"/>
      <c r="K31" s="23"/>
      <c r="L31" s="149"/>
      <c r="M31" s="308" t="e">
        <f>VLOOKUP(L31,'参加チーム　男子'!$A$2:$B$21,2,FALSE)</f>
        <v>#N/A</v>
      </c>
      <c r="N31" s="309"/>
      <c r="O31" s="310"/>
      <c r="P31" s="22"/>
      <c r="Q31" s="249"/>
      <c r="R31" s="250"/>
      <c r="S31" s="11"/>
      <c r="T31" s="50"/>
      <c r="U31" s="24"/>
      <c r="V31" s="54"/>
      <c r="W31" s="56"/>
      <c r="X31" s="244"/>
      <c r="Y31" s="248"/>
      <c r="Z31" s="23"/>
      <c r="AA31" s="149"/>
      <c r="AB31" s="308" t="e">
        <f>VLOOKUP(AA31,'参加チーム　男子'!$A$2:$B$20,2,FALSE)</f>
        <v>#N/A</v>
      </c>
      <c r="AC31" s="311"/>
      <c r="AD31" s="312"/>
    </row>
    <row r="32" spans="1:30" ht="24" customHeight="1" x14ac:dyDescent="0.15">
      <c r="A32" s="227">
        <v>1</v>
      </c>
      <c r="B32" s="249">
        <v>0.55555555555555558</v>
      </c>
      <c r="C32" s="250" t="s">
        <v>10</v>
      </c>
      <c r="D32" s="11">
        <f>B32+$E$10</f>
        <v>0.56597222222222221</v>
      </c>
      <c r="E32" s="250"/>
      <c r="F32" s="24">
        <v>15</v>
      </c>
      <c r="G32" s="64" t="s">
        <v>132</v>
      </c>
      <c r="H32" s="56" t="str">
        <f>VLOOKUP(G32,'参加チーム　男子'!$A$2:$B$20,2,FALSE)</f>
        <v>中央</v>
      </c>
      <c r="I32" s="244" t="s">
        <v>13</v>
      </c>
      <c r="J32" s="248" t="str">
        <f>VLOOKUP(K32,'参加チーム　男子'!$A$2:$B$20,2,FALSE)</f>
        <v>グランツ</v>
      </c>
      <c r="K32" s="252" t="s">
        <v>143</v>
      </c>
      <c r="L32" s="149" t="s">
        <v>174</v>
      </c>
      <c r="M32" s="210" t="str">
        <f>VLOOKUP(L32,'参加チーム　男子'!$A$2:$B$21,2,FALSE)</f>
        <v>那加・アヴニール</v>
      </c>
      <c r="N32" s="122" t="s">
        <v>171</v>
      </c>
      <c r="O32" s="151" t="str">
        <f>VLOOKUP(N32,'参加チーム　男子'!$A$2:$B$21,2,FALSE)</f>
        <v>長森</v>
      </c>
      <c r="P32" s="19">
        <v>1</v>
      </c>
      <c r="Q32" s="249">
        <v>0.55555555555555558</v>
      </c>
      <c r="R32" s="250" t="s">
        <v>10</v>
      </c>
      <c r="S32" s="11">
        <f>Q32+$E$10</f>
        <v>0.56597222222222221</v>
      </c>
      <c r="T32" s="250"/>
      <c r="U32" s="24">
        <v>15</v>
      </c>
      <c r="V32" s="64" t="s">
        <v>147</v>
      </c>
      <c r="W32" s="56" t="str">
        <f>VLOOKUP(V32,'参加チーム　男子'!$A$2:$B$20,2,FALSE)</f>
        <v>高富</v>
      </c>
      <c r="X32" s="244" t="s">
        <v>22</v>
      </c>
      <c r="Y32" s="248" t="str">
        <f>VLOOKUP(Z32,'参加チーム　男子'!$A$2:$B$20,2,FALSE)</f>
        <v>南</v>
      </c>
      <c r="Z32" s="252" t="s">
        <v>145</v>
      </c>
      <c r="AA32" s="149" t="s">
        <v>173</v>
      </c>
      <c r="AB32" s="210" t="str">
        <f>VLOOKUP(AA32,'参加チーム　男子'!$A$2:$B$20,2,FALSE)</f>
        <v>陽南・加納</v>
      </c>
      <c r="AC32" s="121" t="s">
        <v>193</v>
      </c>
      <c r="AD32" s="261" t="str">
        <f>VLOOKUP(AC32,'参加チーム　男子'!$A$2:$B$20,2,FALSE)</f>
        <v>松倉</v>
      </c>
    </row>
    <row r="33" spans="1:30" ht="24" customHeight="1" x14ac:dyDescent="0.15">
      <c r="A33" s="227"/>
      <c r="B33" s="249"/>
      <c r="C33" s="250"/>
      <c r="D33" s="11"/>
      <c r="E33" s="50"/>
      <c r="F33" s="253"/>
      <c r="G33" s="54"/>
      <c r="H33" s="56"/>
      <c r="I33" s="244"/>
      <c r="J33" s="248"/>
      <c r="K33" s="252"/>
      <c r="L33" s="149" t="s">
        <v>174</v>
      </c>
      <c r="M33" s="210" t="str">
        <f>VLOOKUP(L33,'参加チーム　男子'!$A$2:$B$21,2,FALSE)</f>
        <v>那加・アヴニール</v>
      </c>
      <c r="N33" s="122"/>
      <c r="O33" s="151"/>
      <c r="P33" s="19"/>
      <c r="Q33" s="249"/>
      <c r="R33" s="250"/>
      <c r="S33" s="11"/>
      <c r="T33" s="50"/>
      <c r="U33" s="253"/>
      <c r="V33" s="54"/>
      <c r="W33" s="56"/>
      <c r="X33" s="244"/>
      <c r="Y33" s="248"/>
      <c r="Z33" s="252"/>
      <c r="AA33" s="149" t="s">
        <v>173</v>
      </c>
      <c r="AB33" s="210" t="str">
        <f>VLOOKUP(AA33,'参加チーム　男子'!$A$2:$B$20,2,FALSE)</f>
        <v>陽南・加納</v>
      </c>
      <c r="AC33" s="121"/>
      <c r="AD33" s="261"/>
    </row>
    <row r="34" spans="1:30" ht="24" customHeight="1" x14ac:dyDescent="0.15">
      <c r="A34" s="228">
        <v>2</v>
      </c>
      <c r="B34" s="249">
        <f>D32+$E$9</f>
        <v>0.56944444444444442</v>
      </c>
      <c r="C34" s="250" t="s">
        <v>10</v>
      </c>
      <c r="D34" s="11">
        <f>B34+$E$10</f>
        <v>0.57986111111111105</v>
      </c>
      <c r="E34" s="50"/>
      <c r="F34" s="253">
        <v>15</v>
      </c>
      <c r="G34" s="54" t="s">
        <v>133</v>
      </c>
      <c r="H34" s="56" t="str">
        <f>VLOOKUP(G34,'参加チーム　男子'!$A$2:$B$20,2,FALSE)</f>
        <v>那加・アヴニール</v>
      </c>
      <c r="I34" s="244" t="s">
        <v>13</v>
      </c>
      <c r="J34" s="248" t="str">
        <f>VLOOKUP(K34,'参加チーム　男子'!$A$2:$B$20,2,FALSE)</f>
        <v>松倉</v>
      </c>
      <c r="K34" s="248" t="s">
        <v>144</v>
      </c>
      <c r="L34" s="149" t="s">
        <v>175</v>
      </c>
      <c r="M34" s="210" t="str">
        <f>VLOOKUP(L34,'参加チーム　男子'!$A$2:$B$21,2,FALSE)</f>
        <v>中央</v>
      </c>
      <c r="N34" s="122" t="s">
        <v>178</v>
      </c>
      <c r="O34" s="151" t="str">
        <f>VLOOKUP(N34,'参加チーム　男子'!$A$2:$B$21,2,FALSE)</f>
        <v>高富</v>
      </c>
      <c r="P34" s="8">
        <v>2</v>
      </c>
      <c r="Q34" s="249">
        <f>S32+$E$9</f>
        <v>0.56944444444444442</v>
      </c>
      <c r="R34" s="250" t="s">
        <v>10</v>
      </c>
      <c r="S34" s="11">
        <f>Q34+$E$10</f>
        <v>0.57986111111111105</v>
      </c>
      <c r="T34" s="50"/>
      <c r="U34" s="253">
        <v>15</v>
      </c>
      <c r="V34" s="54" t="s">
        <v>148</v>
      </c>
      <c r="W34" s="56" t="str">
        <f>VLOOKUP(V34,'参加チーム　男子'!$A$2:$B$20,2,FALSE)</f>
        <v>星和・東</v>
      </c>
      <c r="X34" s="244" t="s">
        <v>13</v>
      </c>
      <c r="Y34" s="248" t="str">
        <f>VLOOKUP(Z34,'参加チーム　男子'!$A$2:$B$20,2,FALSE)</f>
        <v>不破</v>
      </c>
      <c r="Z34" s="248" t="s">
        <v>146</v>
      </c>
      <c r="AA34" s="149" t="s">
        <v>180</v>
      </c>
      <c r="AB34" s="210" t="str">
        <f>VLOOKUP(AA34,'参加チーム　男子'!$A$2:$B$20,2,FALSE)</f>
        <v>グランツ</v>
      </c>
      <c r="AC34" s="121" t="s">
        <v>194</v>
      </c>
      <c r="AD34" s="261" t="str">
        <f>VLOOKUP(AC34,'参加チーム　男子'!$A$2:$B$20,2,FALSE)</f>
        <v>南</v>
      </c>
    </row>
    <row r="35" spans="1:30" ht="24" customHeight="1" x14ac:dyDescent="0.15">
      <c r="A35" s="228"/>
      <c r="B35" s="249"/>
      <c r="C35" s="250"/>
      <c r="D35" s="11"/>
      <c r="E35" s="50"/>
      <c r="F35" s="253"/>
      <c r="G35" s="54"/>
      <c r="H35" s="56"/>
      <c r="I35" s="244"/>
      <c r="J35" s="248"/>
      <c r="K35" s="248"/>
      <c r="L35" s="149" t="s">
        <v>175</v>
      </c>
      <c r="M35" s="210" t="str">
        <f>VLOOKUP(L35,'参加チーム　男子'!$A$2:$B$21,2,FALSE)</f>
        <v>中央</v>
      </c>
      <c r="N35" s="122"/>
      <c r="O35" s="151"/>
      <c r="P35" s="8"/>
      <c r="Q35" s="249"/>
      <c r="R35" s="250"/>
      <c r="S35" s="11"/>
      <c r="T35" s="50"/>
      <c r="U35" s="253"/>
      <c r="V35" s="54"/>
      <c r="W35" s="56"/>
      <c r="X35" s="244"/>
      <c r="Y35" s="248"/>
      <c r="Z35" s="248"/>
      <c r="AA35" s="149" t="s">
        <v>180</v>
      </c>
      <c r="AB35" s="210" t="str">
        <f>VLOOKUP(AA35,'参加チーム　男子'!$A$2:$B$20,2,FALSE)</f>
        <v>グランツ</v>
      </c>
      <c r="AC35" s="121"/>
      <c r="AD35" s="261"/>
    </row>
    <row r="36" spans="1:30" ht="24" customHeight="1" x14ac:dyDescent="0.15">
      <c r="A36" s="229">
        <v>3</v>
      </c>
      <c r="B36" s="249">
        <f>D34+$E$9</f>
        <v>0.58333333333333326</v>
      </c>
      <c r="C36" s="250" t="s">
        <v>10</v>
      </c>
      <c r="D36" s="11">
        <f t="shared" ref="D36:D50" si="8">B36+$E$10</f>
        <v>0.59374999999999989</v>
      </c>
      <c r="E36" s="250"/>
      <c r="F36" s="24">
        <v>15</v>
      </c>
      <c r="G36" s="64" t="s">
        <v>134</v>
      </c>
      <c r="H36" s="56" t="str">
        <f>VLOOKUP(G36,'参加チーム　男子'!$A$2:$B$20,2,FALSE)</f>
        <v>陽南・加納</v>
      </c>
      <c r="I36" s="244" t="s">
        <v>22</v>
      </c>
      <c r="J36" s="248" t="str">
        <f>VLOOKUP(K36,'参加チーム　男子'!$A$2:$B$20,2,FALSE)</f>
        <v>グランツ</v>
      </c>
      <c r="K36" s="23" t="s">
        <v>143</v>
      </c>
      <c r="L36" s="149" t="s">
        <v>174</v>
      </c>
      <c r="M36" s="210" t="str">
        <f>VLOOKUP(L36,'参加チーム　男子'!$A$2:$B$21,2,FALSE)</f>
        <v>那加・アヴニール</v>
      </c>
      <c r="N36" s="122" t="s">
        <v>176</v>
      </c>
      <c r="O36" s="151" t="str">
        <f>VLOOKUP(N36,'参加チーム　男子'!$A$2:$B$21,2,FALSE)</f>
        <v>松倉</v>
      </c>
      <c r="P36" s="22">
        <v>3</v>
      </c>
      <c r="Q36" s="249">
        <f>S34+$E$9</f>
        <v>0.58333333333333326</v>
      </c>
      <c r="R36" s="250" t="s">
        <v>10</v>
      </c>
      <c r="S36" s="11">
        <f t="shared" ref="S36:S50" si="9">Q36+$E$10</f>
        <v>0.59374999999999989</v>
      </c>
      <c r="T36" s="250"/>
      <c r="U36" s="24">
        <v>15</v>
      </c>
      <c r="V36" s="64" t="s">
        <v>132</v>
      </c>
      <c r="W36" s="56" t="str">
        <f>VLOOKUP(V36,'参加チーム　男子'!$A$2:$B$20,2,FALSE)</f>
        <v>中央</v>
      </c>
      <c r="X36" s="244" t="s">
        <v>22</v>
      </c>
      <c r="Y36" s="248" t="str">
        <f>VLOOKUP(Z36,'参加チーム　男子'!$A$2:$B$20,2,FALSE)</f>
        <v>高富</v>
      </c>
      <c r="Z36" s="23" t="s">
        <v>147</v>
      </c>
      <c r="AA36" s="149" t="s">
        <v>177</v>
      </c>
      <c r="AB36" s="210" t="str">
        <f>VLOOKUP(AA36,'参加チーム　男子'!$A$2:$B$20,2,FALSE)</f>
        <v>星和・東</v>
      </c>
      <c r="AC36" s="121" t="s">
        <v>195</v>
      </c>
      <c r="AD36" s="261" t="str">
        <f>VLOOKUP(AC36,'参加チーム　男子'!$A$2:$B$20,2,FALSE)</f>
        <v>不破</v>
      </c>
    </row>
    <row r="37" spans="1:30" ht="24" customHeight="1" x14ac:dyDescent="0.15">
      <c r="A37" s="229"/>
      <c r="B37" s="249"/>
      <c r="C37" s="250"/>
      <c r="D37" s="11"/>
      <c r="E37" s="50"/>
      <c r="F37" s="24"/>
      <c r="G37" s="54"/>
      <c r="H37" s="56"/>
      <c r="I37" s="244"/>
      <c r="J37" s="248"/>
      <c r="K37" s="23"/>
      <c r="L37" s="149" t="s">
        <v>174</v>
      </c>
      <c r="M37" s="210" t="str">
        <f>VLOOKUP(L37,'参加チーム　男子'!$A$2:$B$21,2,FALSE)</f>
        <v>那加・アヴニール</v>
      </c>
      <c r="N37" s="122"/>
      <c r="O37" s="151"/>
      <c r="P37" s="22"/>
      <c r="Q37" s="249"/>
      <c r="R37" s="250"/>
      <c r="S37" s="11"/>
      <c r="T37" s="50"/>
      <c r="U37" s="24"/>
      <c r="V37" s="54"/>
      <c r="W37" s="56"/>
      <c r="X37" s="244"/>
      <c r="Y37" s="248"/>
      <c r="Z37" s="23"/>
      <c r="AA37" s="149" t="s">
        <v>177</v>
      </c>
      <c r="AB37" s="210" t="str">
        <f>VLOOKUP(AA37,'参加チーム　男子'!$A$2:$B$20,2,FALSE)</f>
        <v>星和・東</v>
      </c>
      <c r="AC37" s="121"/>
      <c r="AD37" s="261"/>
    </row>
    <row r="38" spans="1:30" ht="24" customHeight="1" x14ac:dyDescent="0.15">
      <c r="A38" s="228">
        <v>4</v>
      </c>
      <c r="B38" s="249">
        <f>D36+$E$9</f>
        <v>0.5972222222222221</v>
      </c>
      <c r="C38" s="250" t="s">
        <v>10</v>
      </c>
      <c r="D38" s="11">
        <f t="shared" si="8"/>
        <v>0.60763888888888873</v>
      </c>
      <c r="E38" s="50"/>
      <c r="F38" s="24">
        <v>15</v>
      </c>
      <c r="G38" s="54" t="s">
        <v>135</v>
      </c>
      <c r="H38" s="56" t="str">
        <f>VLOOKUP(G38,'参加チーム　男子'!$A$2:$B$20,2,FALSE)</f>
        <v>長森</v>
      </c>
      <c r="I38" s="244" t="s">
        <v>13</v>
      </c>
      <c r="J38" s="248" t="str">
        <f>VLOOKUP(K38,'参加チーム　男子'!$A$2:$B$20,2,FALSE)</f>
        <v>松倉</v>
      </c>
      <c r="K38" s="119" t="s">
        <v>144</v>
      </c>
      <c r="L38" s="149" t="s">
        <v>173</v>
      </c>
      <c r="M38" s="210" t="str">
        <f>VLOOKUP(L38,'参加チーム　男子'!$A$2:$B$21,2,FALSE)</f>
        <v>陽南・加納</v>
      </c>
      <c r="N38" s="122" t="s">
        <v>178</v>
      </c>
      <c r="O38" s="151" t="str">
        <f>VLOOKUP(N38,'参加チーム　男子'!$A$2:$B$21,2,FALSE)</f>
        <v>高富</v>
      </c>
      <c r="P38" s="8">
        <v>4</v>
      </c>
      <c r="Q38" s="249">
        <f>S36+$E$9</f>
        <v>0.5972222222222221</v>
      </c>
      <c r="R38" s="250" t="s">
        <v>10</v>
      </c>
      <c r="S38" s="11">
        <f t="shared" si="9"/>
        <v>0.60763888888888873</v>
      </c>
      <c r="T38" s="50"/>
      <c r="U38" s="24">
        <v>15</v>
      </c>
      <c r="V38" s="54" t="s">
        <v>133</v>
      </c>
      <c r="W38" s="56" t="str">
        <f>VLOOKUP(V38,'参加チーム　男子'!$A$2:$B$20,2,FALSE)</f>
        <v>那加・アヴニール</v>
      </c>
      <c r="X38" s="244" t="s">
        <v>13</v>
      </c>
      <c r="Y38" s="248" t="str">
        <f>VLOOKUP(Z38,'参加チーム　男子'!$A$2:$B$20,2,FALSE)</f>
        <v>星和・東</v>
      </c>
      <c r="Z38" s="119" t="s">
        <v>148</v>
      </c>
      <c r="AA38" s="149" t="s">
        <v>175</v>
      </c>
      <c r="AB38" s="210" t="str">
        <f>VLOOKUP(AA38,'参加チーム　男子'!$A$2:$B$20,2,FALSE)</f>
        <v>中央</v>
      </c>
      <c r="AC38" s="121" t="s">
        <v>193</v>
      </c>
      <c r="AD38" s="261" t="str">
        <f>VLOOKUP(AC38,'参加チーム　男子'!$A$2:$B$20,2,FALSE)</f>
        <v>松倉</v>
      </c>
    </row>
    <row r="39" spans="1:30" ht="24" customHeight="1" x14ac:dyDescent="0.15">
      <c r="A39" s="228"/>
      <c r="B39" s="249"/>
      <c r="C39" s="250"/>
      <c r="D39" s="11"/>
      <c r="E39" s="50"/>
      <c r="F39" s="24"/>
      <c r="G39" s="54"/>
      <c r="H39" s="56"/>
      <c r="I39" s="244"/>
      <c r="J39" s="248"/>
      <c r="K39" s="119"/>
      <c r="L39" s="149" t="s">
        <v>173</v>
      </c>
      <c r="M39" s="210" t="str">
        <f>VLOOKUP(L39,'参加チーム　男子'!$A$2:$B$21,2,FALSE)</f>
        <v>陽南・加納</v>
      </c>
      <c r="N39" s="122"/>
      <c r="O39" s="151"/>
      <c r="P39" s="8"/>
      <c r="Q39" s="249"/>
      <c r="R39" s="250"/>
      <c r="S39" s="11"/>
      <c r="T39" s="50"/>
      <c r="U39" s="24"/>
      <c r="V39" s="54"/>
      <c r="W39" s="56"/>
      <c r="X39" s="244"/>
      <c r="Y39" s="248"/>
      <c r="Z39" s="119"/>
      <c r="AA39" s="149" t="s">
        <v>175</v>
      </c>
      <c r="AB39" s="210" t="str">
        <f>VLOOKUP(AA39,'参加チーム　男子'!$A$2:$B$20,2,FALSE)</f>
        <v>中央</v>
      </c>
      <c r="AC39" s="121"/>
      <c r="AD39" s="261"/>
    </row>
    <row r="40" spans="1:30" ht="24" customHeight="1" x14ac:dyDescent="0.15">
      <c r="A40" s="229">
        <v>5</v>
      </c>
      <c r="B40" s="249">
        <f>D38+$E$9</f>
        <v>0.61111111111111094</v>
      </c>
      <c r="C40" s="250" t="s">
        <v>10</v>
      </c>
      <c r="D40" s="11">
        <f t="shared" si="8"/>
        <v>0.62152777777777757</v>
      </c>
      <c r="E40" s="250"/>
      <c r="F40" s="24">
        <v>15</v>
      </c>
      <c r="G40" s="64" t="s">
        <v>173</v>
      </c>
      <c r="H40" s="56" t="str">
        <f>VLOOKUP(G40,'参加チーム　男子'!$A$2:$B$20,2,FALSE)</f>
        <v>陽南・加納</v>
      </c>
      <c r="I40" s="244" t="s">
        <v>22</v>
      </c>
      <c r="J40" s="248" t="str">
        <f>VLOOKUP(K40,'参加チーム　男子'!$A$2:$B$20,2,FALSE)</f>
        <v>南</v>
      </c>
      <c r="K40" s="23" t="s">
        <v>145</v>
      </c>
      <c r="L40" s="149" t="s">
        <v>171</v>
      </c>
      <c r="M40" s="210" t="str">
        <f>VLOOKUP(L40,'参加チーム　男子'!$A$2:$B$21,2,FALSE)</f>
        <v>長森</v>
      </c>
      <c r="N40" s="122" t="s">
        <v>179</v>
      </c>
      <c r="O40" s="151" t="str">
        <f>VLOOKUP(N40,'参加チーム　男子'!$A$2:$B$21,2,FALSE)</f>
        <v>不破</v>
      </c>
      <c r="P40" s="22">
        <v>5</v>
      </c>
      <c r="Q40" s="249">
        <f>S38+$E$9</f>
        <v>0.61111111111111094</v>
      </c>
      <c r="R40" s="250" t="s">
        <v>10</v>
      </c>
      <c r="S40" s="11">
        <f t="shared" si="9"/>
        <v>0.62152777777777757</v>
      </c>
      <c r="T40" s="250"/>
      <c r="U40" s="24">
        <v>15</v>
      </c>
      <c r="V40" s="64" t="s">
        <v>147</v>
      </c>
      <c r="W40" s="56" t="str">
        <f>VLOOKUP(V40,'参加チーム　男子'!$A$2:$B$20,2,FALSE)</f>
        <v>高富</v>
      </c>
      <c r="X40" s="244" t="s">
        <v>22</v>
      </c>
      <c r="Y40" s="248" t="str">
        <f>VLOOKUP(Z40,'参加チーム　男子'!$A$2:$B$20,2,FALSE)</f>
        <v>グランツ</v>
      </c>
      <c r="Z40" s="23" t="s">
        <v>143</v>
      </c>
      <c r="AA40" s="149" t="s">
        <v>174</v>
      </c>
      <c r="AB40" s="210" t="str">
        <f>VLOOKUP(AA40,'参加チーム　男子'!$A$2:$B$20,2,FALSE)</f>
        <v>那加・アヴニール</v>
      </c>
      <c r="AC40" s="121" t="s">
        <v>196</v>
      </c>
      <c r="AD40" s="261" t="str">
        <f>VLOOKUP(AC40,'参加チーム　男子'!$A$2:$B$20,2,FALSE)</f>
        <v>中央</v>
      </c>
    </row>
    <row r="41" spans="1:30" ht="24" customHeight="1" x14ac:dyDescent="0.15">
      <c r="A41" s="229"/>
      <c r="B41" s="249"/>
      <c r="C41" s="250"/>
      <c r="D41" s="11"/>
      <c r="E41" s="50"/>
      <c r="F41" s="24"/>
      <c r="G41" s="54"/>
      <c r="H41" s="56"/>
      <c r="I41" s="244"/>
      <c r="J41" s="248"/>
      <c r="K41" s="23"/>
      <c r="L41" s="149" t="s">
        <v>176</v>
      </c>
      <c r="M41" s="210" t="str">
        <f>VLOOKUP(L41,'参加チーム　男子'!$A$2:$B$21,2,FALSE)</f>
        <v>松倉</v>
      </c>
      <c r="N41" s="122"/>
      <c r="O41" s="151"/>
      <c r="P41" s="22"/>
      <c r="Q41" s="249"/>
      <c r="R41" s="250"/>
      <c r="S41" s="11"/>
      <c r="T41" s="50"/>
      <c r="U41" s="24"/>
      <c r="V41" s="54"/>
      <c r="W41" s="56"/>
      <c r="X41" s="244"/>
      <c r="Y41" s="248"/>
      <c r="Z41" s="23"/>
      <c r="AA41" s="149" t="s">
        <v>174</v>
      </c>
      <c r="AB41" s="210" t="str">
        <f>VLOOKUP(AA41,'参加チーム　男子'!$A$2:$B$20,2,FALSE)</f>
        <v>那加・アヴニール</v>
      </c>
      <c r="AC41" s="121"/>
      <c r="AD41" s="261"/>
    </row>
    <row r="42" spans="1:30" ht="24" customHeight="1" x14ac:dyDescent="0.15">
      <c r="A42" s="228">
        <v>6</v>
      </c>
      <c r="B42" s="249">
        <f>D40+$E$9</f>
        <v>0.62499999999999978</v>
      </c>
      <c r="C42" s="250" t="s">
        <v>10</v>
      </c>
      <c r="D42" s="11">
        <f t="shared" si="8"/>
        <v>0.63541666666666641</v>
      </c>
      <c r="E42" s="50"/>
      <c r="F42" s="24">
        <v>15</v>
      </c>
      <c r="G42" s="54" t="s">
        <v>171</v>
      </c>
      <c r="H42" s="56" t="str">
        <f>VLOOKUP(G42,'参加チーム　男子'!$A$2:$B$20,2,FALSE)</f>
        <v>長森</v>
      </c>
      <c r="I42" s="244" t="s">
        <v>13</v>
      </c>
      <c r="J42" s="248" t="str">
        <f>VLOOKUP(K42,'参加チーム　男子'!$A$2:$B$20,2,FALSE)</f>
        <v>不破</v>
      </c>
      <c r="K42" s="119" t="s">
        <v>146</v>
      </c>
      <c r="L42" s="149" t="s">
        <v>175</v>
      </c>
      <c r="M42" s="210" t="str">
        <f>VLOOKUP(L42,'参加チーム　男子'!$A$2:$B$21,2,FALSE)</f>
        <v>中央</v>
      </c>
      <c r="N42" s="122" t="s">
        <v>180</v>
      </c>
      <c r="O42" s="151" t="str">
        <f>VLOOKUP(N42,'参加チーム　男子'!$A$2:$B$21,2,FALSE)</f>
        <v>グランツ</v>
      </c>
      <c r="P42" s="8">
        <v>6</v>
      </c>
      <c r="Q42" s="249">
        <f>S40+$E$9</f>
        <v>0.62499999999999978</v>
      </c>
      <c r="R42" s="250" t="s">
        <v>10</v>
      </c>
      <c r="S42" s="11">
        <f t="shared" si="9"/>
        <v>0.63541666666666641</v>
      </c>
      <c r="T42" s="50"/>
      <c r="U42" s="24">
        <v>15</v>
      </c>
      <c r="V42" s="54" t="s">
        <v>148</v>
      </c>
      <c r="W42" s="56" t="str">
        <f>VLOOKUP(V42,'参加チーム　男子'!$A$2:$B$20,2,FALSE)</f>
        <v>星和・東</v>
      </c>
      <c r="X42" s="244" t="s">
        <v>13</v>
      </c>
      <c r="Y42" s="248" t="str">
        <f>VLOOKUP(Z42,'参加チーム　男子'!$A$2:$B$20,2,FALSE)</f>
        <v>松倉</v>
      </c>
      <c r="Z42" s="119" t="s">
        <v>144</v>
      </c>
      <c r="AA42" s="149" t="s">
        <v>173</v>
      </c>
      <c r="AB42" s="210" t="str">
        <f>VLOOKUP(AA42,'参加チーム　男子'!$A$2:$B$20,2,FALSE)</f>
        <v>陽南・加納</v>
      </c>
      <c r="AC42" s="121" t="s">
        <v>197</v>
      </c>
      <c r="AD42" s="261" t="str">
        <f>VLOOKUP(AC42,'参加チーム　男子'!$A$2:$B$20,2,FALSE)</f>
        <v>高富</v>
      </c>
    </row>
    <row r="43" spans="1:30" ht="24" customHeight="1" x14ac:dyDescent="0.15">
      <c r="A43" s="228"/>
      <c r="B43" s="249"/>
      <c r="C43" s="250"/>
      <c r="D43" s="11"/>
      <c r="E43" s="50"/>
      <c r="F43" s="24"/>
      <c r="G43" s="54"/>
      <c r="H43" s="56"/>
      <c r="I43" s="244"/>
      <c r="J43" s="248"/>
      <c r="K43" s="119"/>
      <c r="L43" s="149" t="s">
        <v>175</v>
      </c>
      <c r="M43" s="210" t="str">
        <f>VLOOKUP(L43,'参加チーム　男子'!$A$2:$B$21,2,FALSE)</f>
        <v>中央</v>
      </c>
      <c r="N43" s="122"/>
      <c r="O43" s="151"/>
      <c r="P43" s="8"/>
      <c r="Q43" s="249"/>
      <c r="R43" s="250"/>
      <c r="S43" s="11"/>
      <c r="T43" s="50"/>
      <c r="U43" s="24"/>
      <c r="V43" s="54"/>
      <c r="W43" s="56"/>
      <c r="X43" s="244"/>
      <c r="Y43" s="248"/>
      <c r="Z43" s="119"/>
      <c r="AA43" s="149" t="s">
        <v>173</v>
      </c>
      <c r="AB43" s="210" t="str">
        <f>VLOOKUP(AA43,'参加チーム　男子'!$A$2:$B$20,2,FALSE)</f>
        <v>陽南・加納</v>
      </c>
      <c r="AC43" s="121"/>
      <c r="AD43" s="261"/>
    </row>
    <row r="44" spans="1:30" ht="24" customHeight="1" x14ac:dyDescent="0.15">
      <c r="A44" s="228">
        <v>7</v>
      </c>
      <c r="B44" s="249">
        <f>D42+$E$9</f>
        <v>0.63888888888888862</v>
      </c>
      <c r="C44" s="250" t="s">
        <v>10</v>
      </c>
      <c r="D44" s="11">
        <f t="shared" si="8"/>
        <v>0.64930555555555525</v>
      </c>
      <c r="E44" s="50"/>
      <c r="F44" s="24">
        <v>15</v>
      </c>
      <c r="G44" s="64" t="s">
        <v>173</v>
      </c>
      <c r="H44" s="56" t="str">
        <f>VLOOKUP(G44,'参加チーム　男子'!$A$2:$B$20,2,FALSE)</f>
        <v>陽南・加納</v>
      </c>
      <c r="I44" s="244" t="s">
        <v>13</v>
      </c>
      <c r="J44" s="248" t="str">
        <f>VLOOKUP(K44,'参加チーム　男子'!$A$2:$B$20,2,FALSE)</f>
        <v>高富</v>
      </c>
      <c r="K44" s="23" t="s">
        <v>147</v>
      </c>
      <c r="L44" s="149" t="s">
        <v>177</v>
      </c>
      <c r="M44" s="210" t="str">
        <f>VLOOKUP(L44,'参加チーム　男子'!$A$2:$B$21,2,FALSE)</f>
        <v>星和・東</v>
      </c>
      <c r="N44" s="122" t="s">
        <v>179</v>
      </c>
      <c r="O44" s="151" t="str">
        <f>VLOOKUP(N44,'参加チーム　男子'!$A$2:$B$21,2,FALSE)</f>
        <v>不破</v>
      </c>
      <c r="P44" s="8">
        <v>7</v>
      </c>
      <c r="Q44" s="249">
        <f>S42+$E$9</f>
        <v>0.63888888888888862</v>
      </c>
      <c r="R44" s="250" t="s">
        <v>10</v>
      </c>
      <c r="S44" s="11">
        <f t="shared" si="9"/>
        <v>0.64930555555555525</v>
      </c>
      <c r="T44" s="50"/>
      <c r="U44" s="24">
        <v>15</v>
      </c>
      <c r="V44" s="64" t="s">
        <v>132</v>
      </c>
      <c r="W44" s="56" t="str">
        <f>VLOOKUP(V44,'参加チーム　男子'!$A$2:$B$20,2,FALSE)</f>
        <v>中央</v>
      </c>
      <c r="X44" s="244" t="s">
        <v>13</v>
      </c>
      <c r="Y44" s="248" t="str">
        <f>VLOOKUP(Z44,'参加チーム　男子'!$A$2:$B$20,2,FALSE)</f>
        <v>南</v>
      </c>
      <c r="Z44" s="23" t="s">
        <v>145</v>
      </c>
      <c r="AA44" s="149" t="s">
        <v>170</v>
      </c>
      <c r="AB44" s="210" t="str">
        <f>VLOOKUP(AA44,'参加チーム　男子'!$A$2:$B$20,2,FALSE)</f>
        <v>長森</v>
      </c>
      <c r="AC44" s="121" t="s">
        <v>198</v>
      </c>
      <c r="AD44" s="261" t="str">
        <f>VLOOKUP(AC44,'参加チーム　男子'!$A$2:$B$20,2,FALSE)</f>
        <v>グランツ</v>
      </c>
    </row>
    <row r="45" spans="1:30" ht="24" customHeight="1" x14ac:dyDescent="0.15">
      <c r="A45" s="228"/>
      <c r="B45" s="249"/>
      <c r="C45" s="250"/>
      <c r="D45" s="11"/>
      <c r="E45" s="50"/>
      <c r="F45" s="24"/>
      <c r="G45" s="54"/>
      <c r="H45" s="56"/>
      <c r="I45" s="244"/>
      <c r="J45" s="248"/>
      <c r="K45" s="23"/>
      <c r="L45" s="149" t="s">
        <v>177</v>
      </c>
      <c r="M45" s="210" t="str">
        <f>VLOOKUP(L45,'参加チーム　男子'!$A$2:$B$21,2,FALSE)</f>
        <v>星和・東</v>
      </c>
      <c r="N45" s="122"/>
      <c r="O45" s="151"/>
      <c r="P45" s="8"/>
      <c r="Q45" s="249"/>
      <c r="R45" s="250"/>
      <c r="S45" s="11"/>
      <c r="T45" s="50"/>
      <c r="U45" s="24"/>
      <c r="V45" s="64"/>
      <c r="W45" s="56"/>
      <c r="X45" s="244"/>
      <c r="Y45" s="248"/>
      <c r="Z45" s="23"/>
      <c r="AA45" s="149" t="s">
        <v>45</v>
      </c>
      <c r="AB45" s="210" t="str">
        <f>VLOOKUP(AA45,'参加チーム　男子'!$A$2:$B$20,2,FALSE)</f>
        <v>松倉</v>
      </c>
      <c r="AC45" s="121"/>
      <c r="AD45" s="261"/>
    </row>
    <row r="46" spans="1:30" ht="24" customHeight="1" x14ac:dyDescent="0.15">
      <c r="A46" s="229">
        <v>8</v>
      </c>
      <c r="B46" s="249">
        <f>D44+$E$9</f>
        <v>0.65277777777777746</v>
      </c>
      <c r="C46" s="250" t="s">
        <v>10</v>
      </c>
      <c r="D46" s="11">
        <f t="shared" si="8"/>
        <v>0.66319444444444409</v>
      </c>
      <c r="E46" s="50"/>
      <c r="F46" s="24">
        <v>15</v>
      </c>
      <c r="G46" s="54" t="s">
        <v>171</v>
      </c>
      <c r="H46" s="56" t="str">
        <f>VLOOKUP(G46,'参加チーム　男子'!$A$2:$B$20,2,FALSE)</f>
        <v>長森</v>
      </c>
      <c r="I46" s="244" t="s">
        <v>13</v>
      </c>
      <c r="J46" s="248" t="str">
        <f>VLOOKUP(K46,'参加チーム　男子'!$A$2:$B$20,2,FALSE)</f>
        <v>星和・東</v>
      </c>
      <c r="K46" s="23" t="s">
        <v>148</v>
      </c>
      <c r="L46" s="149" t="s">
        <v>175</v>
      </c>
      <c r="M46" s="210" t="str">
        <f>VLOOKUP(L46,'参加チーム　男子'!$A$2:$B$21,2,FALSE)</f>
        <v>中央</v>
      </c>
      <c r="N46" s="122" t="s">
        <v>178</v>
      </c>
      <c r="O46" s="151" t="str">
        <f>VLOOKUP(N46,'参加チーム　男子'!$A$2:$B$21,2,FALSE)</f>
        <v>高富</v>
      </c>
      <c r="P46" s="22">
        <v>8</v>
      </c>
      <c r="Q46" s="249">
        <f>S44+$E$9</f>
        <v>0.65277777777777746</v>
      </c>
      <c r="R46" s="250" t="s">
        <v>10</v>
      </c>
      <c r="S46" s="11">
        <f t="shared" si="9"/>
        <v>0.66319444444444409</v>
      </c>
      <c r="T46" s="50"/>
      <c r="U46" s="24">
        <v>15</v>
      </c>
      <c r="V46" s="64" t="s">
        <v>133</v>
      </c>
      <c r="W46" s="56" t="str">
        <f>VLOOKUP(V46,'参加チーム　男子'!$A$2:$B$20,2,FALSE)</f>
        <v>那加・アヴニール</v>
      </c>
      <c r="X46" s="244" t="s">
        <v>13</v>
      </c>
      <c r="Y46" s="248" t="str">
        <f>VLOOKUP(Z46,'参加チーム　男子'!$A$2:$B$20,2,FALSE)</f>
        <v>不破</v>
      </c>
      <c r="Z46" s="23" t="s">
        <v>146</v>
      </c>
      <c r="AA46" s="149" t="s">
        <v>40</v>
      </c>
      <c r="AB46" s="210" t="str">
        <f>VLOOKUP(AA46,'参加チーム　男子'!$A$2:$B$20,2,FALSE)</f>
        <v>グランツ</v>
      </c>
      <c r="AC46" s="121" t="s">
        <v>194</v>
      </c>
      <c r="AD46" s="261" t="str">
        <f>VLOOKUP(AC46,'参加チーム　男子'!$A$2:$B$20,2,FALSE)</f>
        <v>南</v>
      </c>
    </row>
    <row r="47" spans="1:30" ht="24" customHeight="1" x14ac:dyDescent="0.15">
      <c r="A47" s="229"/>
      <c r="B47" s="249"/>
      <c r="C47" s="250"/>
      <c r="D47" s="11"/>
      <c r="E47" s="50"/>
      <c r="F47" s="24"/>
      <c r="G47" s="54"/>
      <c r="H47" s="56"/>
      <c r="I47" s="244"/>
      <c r="J47" s="248"/>
      <c r="K47" s="23"/>
      <c r="L47" s="149" t="s">
        <v>175</v>
      </c>
      <c r="M47" s="210" t="str">
        <f>VLOOKUP(L47,'参加チーム　男子'!$A$2:$B$21,2,FALSE)</f>
        <v>中央</v>
      </c>
      <c r="N47" s="122"/>
      <c r="O47" s="151"/>
      <c r="P47" s="22"/>
      <c r="Q47" s="249"/>
      <c r="R47" s="250"/>
      <c r="S47" s="11"/>
      <c r="T47" s="50"/>
      <c r="U47" s="24"/>
      <c r="V47" s="64"/>
      <c r="W47" s="56"/>
      <c r="X47" s="244"/>
      <c r="Y47" s="248"/>
      <c r="Z47" s="23"/>
      <c r="AA47" s="149" t="s">
        <v>40</v>
      </c>
      <c r="AB47" s="210" t="str">
        <f>VLOOKUP(AA47,'参加チーム　男子'!$A$2:$B$20,2,FALSE)</f>
        <v>グランツ</v>
      </c>
      <c r="AC47" s="121"/>
      <c r="AD47" s="261"/>
    </row>
    <row r="48" spans="1:30" ht="24" customHeight="1" x14ac:dyDescent="0.15">
      <c r="A48" s="228">
        <v>9</v>
      </c>
      <c r="B48" s="249">
        <f>D46+$E$9</f>
        <v>0.6666666666666663</v>
      </c>
      <c r="C48" s="250" t="s">
        <v>10</v>
      </c>
      <c r="D48" s="11">
        <f t="shared" si="8"/>
        <v>0.67708333333333293</v>
      </c>
      <c r="E48" s="50"/>
      <c r="F48" s="24">
        <v>15</v>
      </c>
      <c r="G48" s="64" t="s">
        <v>173</v>
      </c>
      <c r="H48" s="56" t="str">
        <f>VLOOKUP(G48,'参加チーム　男子'!$A$2:$B$20,2,FALSE)</f>
        <v>陽南・加納</v>
      </c>
      <c r="I48" s="244" t="s">
        <v>13</v>
      </c>
      <c r="J48" s="248" t="str">
        <f>VLOOKUP(K48,'参加チーム　男子'!$A$2:$B$20,2,FALSE)</f>
        <v>中央</v>
      </c>
      <c r="K48" s="23" t="s">
        <v>132</v>
      </c>
      <c r="L48" s="56" t="s">
        <v>174</v>
      </c>
      <c r="M48" s="210" t="str">
        <f>VLOOKUP(L48,'参加チーム　男子'!$A$2:$B$21,2,FALSE)</f>
        <v>那加・アヴニール</v>
      </c>
      <c r="N48" s="122" t="s">
        <v>179</v>
      </c>
      <c r="O48" s="151" t="str">
        <f>VLOOKUP(N48,'参加チーム　男子'!$A$2:$B$21,2,FALSE)</f>
        <v>不破</v>
      </c>
      <c r="P48" s="8">
        <v>9</v>
      </c>
      <c r="Q48" s="249">
        <f>S46+$E$9</f>
        <v>0.6666666666666663</v>
      </c>
      <c r="R48" s="250" t="s">
        <v>10</v>
      </c>
      <c r="S48" s="11">
        <f t="shared" si="9"/>
        <v>0.67708333333333293</v>
      </c>
      <c r="T48" s="50"/>
      <c r="U48" s="24">
        <v>15</v>
      </c>
      <c r="V48" s="64" t="s">
        <v>145</v>
      </c>
      <c r="W48" s="56" t="str">
        <f>VLOOKUP(V48,'参加チーム　男子'!$A$2:$B$20,2,FALSE)</f>
        <v>南</v>
      </c>
      <c r="X48" s="244" t="s">
        <v>13</v>
      </c>
      <c r="Y48" s="248" t="str">
        <f>VLOOKUP(Z48,'参加チーム　男子'!$A$2:$B$20,2,FALSE)</f>
        <v>グランツ</v>
      </c>
      <c r="Z48" s="23" t="s">
        <v>143</v>
      </c>
      <c r="AA48" s="56" t="s">
        <v>43</v>
      </c>
      <c r="AB48" s="210" t="str">
        <f>VLOOKUP(AA48,'参加チーム　男子'!$A$2:$B$20,2,FALSE)</f>
        <v>星和・東</v>
      </c>
      <c r="AC48" s="66" t="s">
        <v>193</v>
      </c>
      <c r="AD48" s="259" t="str">
        <f>VLOOKUP(AC48,'参加チーム　男子'!$A$2:$B$20,2,FALSE)</f>
        <v>松倉</v>
      </c>
    </row>
    <row r="49" spans="1:30" ht="24" customHeight="1" x14ac:dyDescent="0.15">
      <c r="A49" s="228"/>
      <c r="B49" s="249"/>
      <c r="C49" s="250"/>
      <c r="D49" s="11"/>
      <c r="E49" s="50"/>
      <c r="F49" s="24"/>
      <c r="G49" s="54"/>
      <c r="H49" s="56"/>
      <c r="I49" s="244"/>
      <c r="J49" s="248"/>
      <c r="K49" s="23"/>
      <c r="L49" s="56" t="s">
        <v>174</v>
      </c>
      <c r="M49" s="210" t="str">
        <f>VLOOKUP(L49,'参加チーム　男子'!$A$2:$B$21,2,FALSE)</f>
        <v>那加・アヴニール</v>
      </c>
      <c r="N49" s="122"/>
      <c r="O49" s="151"/>
      <c r="P49" s="8"/>
      <c r="Q49" s="249"/>
      <c r="R49" s="250"/>
      <c r="S49" s="11"/>
      <c r="T49" s="50"/>
      <c r="U49" s="24"/>
      <c r="V49" s="55"/>
      <c r="W49" s="56"/>
      <c r="X49" s="244"/>
      <c r="Y49" s="248"/>
      <c r="Z49" s="23"/>
      <c r="AA49" s="56" t="s">
        <v>43</v>
      </c>
      <c r="AB49" s="210" t="str">
        <f>VLOOKUP(AA49,'参加チーム　男子'!$A$2:$B$20,2,FALSE)</f>
        <v>星和・東</v>
      </c>
      <c r="AC49" s="66"/>
      <c r="AD49" s="259"/>
    </row>
    <row r="50" spans="1:30" ht="24" customHeight="1" x14ac:dyDescent="0.15">
      <c r="A50" s="229">
        <v>10</v>
      </c>
      <c r="B50" s="249">
        <f t="shared" ref="B50" si="10">D48+$E$9</f>
        <v>0.68055555555555514</v>
      </c>
      <c r="C50" s="250" t="s">
        <v>10</v>
      </c>
      <c r="D50" s="11">
        <f t="shared" si="8"/>
        <v>0.69097222222222177</v>
      </c>
      <c r="E50" s="50"/>
      <c r="F50" s="24">
        <v>15</v>
      </c>
      <c r="G50" s="54" t="s">
        <v>171</v>
      </c>
      <c r="H50" s="56" t="str">
        <f>VLOOKUP(G50,'参加チーム　男子'!$A$2:$B$20,2,FALSE)</f>
        <v>長森</v>
      </c>
      <c r="I50" s="244" t="s">
        <v>13</v>
      </c>
      <c r="J50" s="248" t="str">
        <f>VLOOKUP(K50,'参加チーム　男子'!$A$2:$B$20,2,FALSE)</f>
        <v>那加・アヴニール</v>
      </c>
      <c r="K50" s="23" t="s">
        <v>133</v>
      </c>
      <c r="L50" s="56" t="s">
        <v>175</v>
      </c>
      <c r="M50" s="210" t="str">
        <f>VLOOKUP(L50,'参加チーム　男子'!$A$2:$B$21,2,FALSE)</f>
        <v>中央</v>
      </c>
      <c r="N50" s="122" t="s">
        <v>181</v>
      </c>
      <c r="O50" s="151" t="str">
        <f>VLOOKUP(N50,'参加チーム　男子'!$A$2:$B$21,2,FALSE)</f>
        <v>南</v>
      </c>
      <c r="P50" s="22">
        <v>10</v>
      </c>
      <c r="Q50" s="249">
        <f t="shared" ref="Q50" si="11">S48+$E$9</f>
        <v>0.68055555555555514</v>
      </c>
      <c r="R50" s="250" t="s">
        <v>10</v>
      </c>
      <c r="S50" s="11">
        <f t="shared" si="9"/>
        <v>0.69097222222222177</v>
      </c>
      <c r="T50" s="50"/>
      <c r="U50" s="24">
        <v>15</v>
      </c>
      <c r="V50" s="55" t="s">
        <v>146</v>
      </c>
      <c r="W50" s="56" t="str">
        <f>VLOOKUP(V50,'参加チーム　男子'!$A$2:$B$20,2,FALSE)</f>
        <v>不破</v>
      </c>
      <c r="X50" s="244" t="s">
        <v>13</v>
      </c>
      <c r="Y50" s="248" t="str">
        <f>VLOOKUP(Z50,'参加チーム　男子'!$A$2:$B$20,2,FALSE)</f>
        <v>松倉</v>
      </c>
      <c r="Z50" s="23" t="s">
        <v>144</v>
      </c>
      <c r="AA50" s="56" t="s">
        <v>172</v>
      </c>
      <c r="AB50" s="210" t="str">
        <f>VLOOKUP(AA50,'参加チーム　男子'!$A$2:$B$20,2,FALSE)</f>
        <v>陽南・加納</v>
      </c>
      <c r="AC50" s="66" t="s">
        <v>199</v>
      </c>
      <c r="AD50" s="259" t="str">
        <f>VLOOKUP(AC50,'参加チーム　男子'!$A$2:$B$20,2,FALSE)</f>
        <v>星和・東</v>
      </c>
    </row>
    <row r="51" spans="1:30" ht="24" customHeight="1" x14ac:dyDescent="0.15">
      <c r="A51" s="229"/>
      <c r="B51" s="249"/>
      <c r="C51" s="250"/>
      <c r="D51" s="11"/>
      <c r="E51" s="50"/>
      <c r="F51" s="24"/>
      <c r="G51" s="54"/>
      <c r="H51" s="56"/>
      <c r="I51" s="244"/>
      <c r="J51" s="248"/>
      <c r="K51" s="23"/>
      <c r="L51" s="56" t="s">
        <v>175</v>
      </c>
      <c r="M51" s="210" t="str">
        <f>VLOOKUP(L51,'参加チーム　男子'!$A$2:$B$21,2,FALSE)</f>
        <v>中央</v>
      </c>
      <c r="N51" s="122"/>
      <c r="O51" s="151"/>
      <c r="P51" s="22"/>
      <c r="Q51" s="249"/>
      <c r="R51" s="250"/>
      <c r="S51" s="11"/>
      <c r="T51" s="50"/>
      <c r="U51" s="24"/>
      <c r="V51" s="55"/>
      <c r="W51" s="56"/>
      <c r="X51" s="244"/>
      <c r="Y51" s="248"/>
      <c r="Z51" s="23"/>
      <c r="AA51" s="56" t="s">
        <v>172</v>
      </c>
      <c r="AB51" s="210" t="str">
        <f>VLOOKUP(AA51,'参加チーム　男子'!$A$2:$B$20,2,FALSE)</f>
        <v>陽南・加納</v>
      </c>
      <c r="AC51" s="66"/>
      <c r="AD51" s="259"/>
    </row>
    <row r="52" spans="1:30" ht="24.75" thickBot="1" x14ac:dyDescent="0.2">
      <c r="A52" s="281"/>
      <c r="B52" s="282"/>
      <c r="C52" s="283"/>
      <c r="D52" s="284"/>
      <c r="E52" s="285"/>
      <c r="F52" s="286"/>
      <c r="G52" s="268"/>
      <c r="H52" s="269"/>
      <c r="I52" s="287"/>
      <c r="J52" s="288"/>
      <c r="K52" s="271"/>
      <c r="L52" s="269"/>
      <c r="M52" s="289"/>
      <c r="N52" s="290"/>
      <c r="O52" s="289"/>
      <c r="P52" s="291"/>
      <c r="Q52" s="282"/>
      <c r="R52" s="283"/>
      <c r="S52" s="284"/>
      <c r="T52" s="285"/>
      <c r="U52" s="286"/>
      <c r="V52" s="268"/>
      <c r="W52" s="269"/>
      <c r="X52" s="287"/>
      <c r="Y52" s="288"/>
      <c r="Z52" s="271"/>
      <c r="AA52" s="269"/>
      <c r="AB52" s="292"/>
      <c r="AC52" s="272"/>
      <c r="AD52" s="293"/>
    </row>
    <row r="53" spans="1:30" ht="24" x14ac:dyDescent="0.15">
      <c r="A53" s="278"/>
      <c r="B53" s="9"/>
      <c r="C53" s="50"/>
      <c r="D53" s="11"/>
      <c r="E53" s="279"/>
      <c r="F53" s="253"/>
      <c r="G53" s="54"/>
      <c r="H53" s="251"/>
      <c r="I53" s="31"/>
      <c r="J53" s="212"/>
      <c r="K53" s="252"/>
      <c r="L53" s="251"/>
      <c r="M53" s="151"/>
      <c r="N53" s="122"/>
      <c r="O53" s="151"/>
      <c r="P53" s="278"/>
      <c r="Q53" s="9"/>
      <c r="R53" s="50"/>
      <c r="S53" s="11"/>
      <c r="T53" s="279"/>
      <c r="U53" s="253"/>
      <c r="V53" s="54"/>
      <c r="W53" s="251"/>
      <c r="X53" s="31"/>
      <c r="Y53" s="212"/>
      <c r="Z53" s="252"/>
      <c r="AA53" s="251"/>
      <c r="AB53" s="210"/>
      <c r="AC53" s="211"/>
      <c r="AD53" s="210"/>
    </row>
    <row r="54" spans="1:30" ht="24" x14ac:dyDescent="0.15">
      <c r="A54" s="8"/>
      <c r="B54" s="7"/>
      <c r="C54" s="12"/>
      <c r="D54" s="11"/>
      <c r="E54" s="51"/>
      <c r="F54" s="24"/>
      <c r="G54" s="55"/>
      <c r="H54" s="56"/>
      <c r="I54" s="31"/>
      <c r="J54" s="212"/>
      <c r="K54" s="23"/>
      <c r="L54" s="56"/>
      <c r="M54" s="151"/>
      <c r="N54" s="122"/>
      <c r="O54" s="151"/>
      <c r="P54" s="8"/>
      <c r="Q54" s="7"/>
      <c r="R54" s="12"/>
      <c r="S54" s="11"/>
      <c r="T54" s="51"/>
      <c r="U54" s="24"/>
      <c r="V54" s="55"/>
      <c r="W54" s="56"/>
      <c r="X54" s="31"/>
      <c r="Y54" s="212"/>
      <c r="Z54" s="23"/>
      <c r="AA54" s="56"/>
      <c r="AB54" s="150"/>
      <c r="AC54" s="66"/>
      <c r="AD54" s="150"/>
    </row>
    <row r="55" spans="1:30" ht="24.75" thickBot="1" x14ac:dyDescent="0.2">
      <c r="A55" s="27"/>
      <c r="B55" s="28"/>
      <c r="C55" s="29"/>
      <c r="D55" s="30"/>
      <c r="E55" s="52"/>
      <c r="F55" s="32"/>
      <c r="G55" s="33"/>
      <c r="H55" s="56"/>
      <c r="I55" s="34"/>
      <c r="J55" s="212"/>
      <c r="K55" s="124"/>
      <c r="L55" s="146"/>
      <c r="M55" s="153"/>
      <c r="N55" s="147"/>
      <c r="O55" s="153"/>
      <c r="P55" s="27"/>
      <c r="Q55" s="28"/>
      <c r="R55" s="29"/>
      <c r="S55" s="30"/>
      <c r="T55" s="52"/>
      <c r="U55" s="32"/>
      <c r="V55" s="33"/>
      <c r="W55" s="56"/>
      <c r="X55" s="34"/>
      <c r="Y55" s="212"/>
      <c r="Z55" s="124"/>
      <c r="AA55" s="146"/>
      <c r="AB55" s="153"/>
      <c r="AC55" s="147"/>
      <c r="AD55" s="153"/>
    </row>
    <row r="56" spans="1:30" ht="14.25" thickTop="1" x14ac:dyDescent="0.15"/>
    <row r="57" spans="1:30" ht="24" x14ac:dyDescent="0.15">
      <c r="U57" s="21"/>
      <c r="V57" s="37"/>
      <c r="W57" s="37"/>
      <c r="X57" s="37"/>
      <c r="Y57" s="37"/>
      <c r="Z57" s="37"/>
    </row>
    <row r="58" spans="1:30" ht="24" x14ac:dyDescent="0.15">
      <c r="U58" s="21"/>
      <c r="V58" s="37"/>
      <c r="W58" s="38"/>
      <c r="X58" s="37"/>
      <c r="Y58" s="37"/>
      <c r="Z58" s="37"/>
    </row>
    <row r="59" spans="1:30" ht="24" x14ac:dyDescent="0.15">
      <c r="V59" s="37"/>
      <c r="W59" s="37"/>
      <c r="X59" s="37"/>
      <c r="Y59" s="37"/>
      <c r="Z59" s="37"/>
    </row>
  </sheetData>
  <mergeCells count="20">
    <mergeCell ref="P5:AD5"/>
    <mergeCell ref="AA6:AD7"/>
    <mergeCell ref="AA9:AB9"/>
    <mergeCell ref="V6:Y6"/>
    <mergeCell ref="B26:AD27"/>
    <mergeCell ref="A1:AD1"/>
    <mergeCell ref="A2:O2"/>
    <mergeCell ref="A3:A4"/>
    <mergeCell ref="B3:D4"/>
    <mergeCell ref="F3:F4"/>
    <mergeCell ref="G3:O3"/>
    <mergeCell ref="H4:J4"/>
    <mergeCell ref="P3:P4"/>
    <mergeCell ref="Q3:S4"/>
    <mergeCell ref="U3:U4"/>
    <mergeCell ref="V3:AD3"/>
    <mergeCell ref="W4:Y4"/>
    <mergeCell ref="A5:O5"/>
    <mergeCell ref="L6:O7"/>
    <mergeCell ref="L9:M9"/>
  </mergeCells>
  <phoneticPr fontId="2"/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4642-1DCC-4F94-81B1-F478D738AC3B}">
  <sheetPr>
    <tabColor rgb="FFFFFF00"/>
    <pageSetUpPr fitToPage="1"/>
  </sheetPr>
  <dimension ref="A1:AD35"/>
  <sheetViews>
    <sheetView view="pageBreakPreview" zoomScale="60" zoomScaleNormal="60" workbookViewId="0">
      <selection activeCell="A7" sqref="A7"/>
    </sheetView>
  </sheetViews>
  <sheetFormatPr defaultRowHeight="13.5" x14ac:dyDescent="0.15"/>
  <cols>
    <col min="1" max="1" width="9" customWidth="1"/>
    <col min="2" max="2" width="11.375" customWidth="1"/>
    <col min="3" max="3" width="5.375" customWidth="1"/>
    <col min="4" max="4" width="11.375" customWidth="1"/>
    <col min="5" max="5" width="9" hidden="1" customWidth="1"/>
    <col min="6" max="6" width="7.375" style="36" customWidth="1"/>
    <col min="7" max="7" width="6.875" style="36" customWidth="1"/>
    <col min="8" max="8" width="18.375" customWidth="1"/>
    <col min="9" max="9" width="6.25" customWidth="1"/>
    <col min="10" max="10" width="18.375" customWidth="1"/>
    <col min="11" max="11" width="7.125" customWidth="1"/>
    <col min="12" max="12" width="5.25" style="36" hidden="1" customWidth="1"/>
    <col min="13" max="13" width="14.625" style="36" customWidth="1"/>
    <col min="14" max="14" width="4" style="36" hidden="1" customWidth="1"/>
    <col min="15" max="15" width="14.625" style="36" customWidth="1"/>
    <col min="17" max="17" width="11.375" customWidth="1"/>
    <col min="18" max="18" width="10.5" bestFit="1" customWidth="1"/>
    <col min="19" max="19" width="11.375" customWidth="1"/>
    <col min="20" max="20" width="10.5" hidden="1" customWidth="1"/>
    <col min="21" max="21" width="8.875" bestFit="1" customWidth="1"/>
    <col min="22" max="22" width="6" customWidth="1"/>
    <col min="23" max="23" width="18.375" customWidth="1"/>
    <col min="24" max="24" width="6.125" bestFit="1" customWidth="1"/>
    <col min="25" max="25" width="18.375" customWidth="1"/>
    <col min="26" max="26" width="9.625" customWidth="1"/>
    <col min="27" max="27" width="10.125" hidden="1" customWidth="1"/>
    <col min="28" max="28" width="14.625" customWidth="1"/>
    <col min="29" max="29" width="8.625" hidden="1" customWidth="1"/>
    <col min="30" max="30" width="14.625" customWidth="1"/>
    <col min="31" max="31" width="11.125" customWidth="1"/>
    <col min="32" max="32" width="11.875" customWidth="1"/>
    <col min="33" max="33" width="10.125" customWidth="1"/>
    <col min="34" max="34" width="11.125" bestFit="1" customWidth="1"/>
    <col min="35" max="35" width="4.125" bestFit="1" customWidth="1"/>
    <col min="36" max="36" width="11.125" bestFit="1" customWidth="1"/>
    <col min="37" max="37" width="11.125" customWidth="1"/>
    <col min="38" max="38" width="11.875" customWidth="1"/>
    <col min="39" max="40" width="12" customWidth="1"/>
  </cols>
  <sheetData>
    <row r="1" spans="1:30" ht="48.75" customHeight="1" x14ac:dyDescent="0.15">
      <c r="A1" s="348" t="s">
        <v>150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</row>
    <row r="2" spans="1:30" ht="28.5" customHeight="1" thickBot="1" x14ac:dyDescent="0.2">
      <c r="A2" s="349" t="s">
        <v>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46" t="s">
        <v>121</v>
      </c>
      <c r="Q2" s="46"/>
      <c r="R2" s="46"/>
      <c r="S2" s="46"/>
      <c r="T2" s="46"/>
      <c r="U2" s="35"/>
    </row>
    <row r="3" spans="1:30" ht="40.5" customHeight="1" x14ac:dyDescent="0.15">
      <c r="A3" s="350" t="s">
        <v>14</v>
      </c>
      <c r="B3" s="352" t="s">
        <v>11</v>
      </c>
      <c r="C3" s="353"/>
      <c r="D3" s="354"/>
      <c r="E3" s="301"/>
      <c r="F3" s="358" t="s">
        <v>12</v>
      </c>
      <c r="G3" s="360" t="s">
        <v>15</v>
      </c>
      <c r="H3" s="361"/>
      <c r="I3" s="361"/>
      <c r="J3" s="361"/>
      <c r="K3" s="361"/>
      <c r="L3" s="361"/>
      <c r="M3" s="361"/>
      <c r="N3" s="361"/>
      <c r="O3" s="362"/>
      <c r="P3" s="366" t="s">
        <v>14</v>
      </c>
      <c r="Q3" s="352" t="s">
        <v>11</v>
      </c>
      <c r="R3" s="353"/>
      <c r="S3" s="354"/>
      <c r="T3" s="301"/>
      <c r="U3" s="358" t="s">
        <v>12</v>
      </c>
      <c r="V3" s="360" t="s">
        <v>15</v>
      </c>
      <c r="W3" s="361"/>
      <c r="X3" s="361"/>
      <c r="Y3" s="361"/>
      <c r="Z3" s="361"/>
      <c r="AA3" s="361"/>
      <c r="AB3" s="361"/>
      <c r="AC3" s="361"/>
      <c r="AD3" s="362"/>
    </row>
    <row r="4" spans="1:30" ht="40.5" customHeight="1" thickBot="1" x14ac:dyDescent="0.2">
      <c r="A4" s="396"/>
      <c r="B4" s="397"/>
      <c r="C4" s="398"/>
      <c r="D4" s="399"/>
      <c r="E4" s="39"/>
      <c r="F4" s="400"/>
      <c r="G4" s="317" t="s">
        <v>8</v>
      </c>
      <c r="H4" s="402" t="s">
        <v>9</v>
      </c>
      <c r="I4" s="403"/>
      <c r="J4" s="404"/>
      <c r="K4" s="318"/>
      <c r="L4" s="319" t="s">
        <v>18</v>
      </c>
      <c r="M4" s="319"/>
      <c r="N4" s="319"/>
      <c r="O4" s="320" t="s">
        <v>19</v>
      </c>
      <c r="P4" s="401"/>
      <c r="Q4" s="397"/>
      <c r="R4" s="398"/>
      <c r="S4" s="399"/>
      <c r="T4" s="39"/>
      <c r="U4" s="400"/>
      <c r="V4" s="317" t="s">
        <v>8</v>
      </c>
      <c r="W4" s="402" t="s">
        <v>9</v>
      </c>
      <c r="X4" s="403"/>
      <c r="Y4" s="404"/>
      <c r="Z4" s="318"/>
      <c r="AA4" s="319" t="s">
        <v>18</v>
      </c>
      <c r="AB4" s="319"/>
      <c r="AC4" s="319"/>
      <c r="AD4" s="320" t="s">
        <v>19</v>
      </c>
    </row>
    <row r="5" spans="1:30" ht="40.5" customHeight="1" thickBot="1" x14ac:dyDescent="0.2">
      <c r="A5" s="405" t="s">
        <v>202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7"/>
    </row>
    <row r="6" spans="1:30" ht="40.5" customHeight="1" thickBot="1" x14ac:dyDescent="0.2">
      <c r="A6" s="459" t="s">
        <v>241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1"/>
    </row>
    <row r="7" spans="1:30" ht="40.5" customHeight="1" x14ac:dyDescent="0.15">
      <c r="A7" s="257"/>
      <c r="B7" s="43">
        <v>0.38541666666666669</v>
      </c>
      <c r="C7" s="44" t="s">
        <v>23</v>
      </c>
      <c r="D7" s="45">
        <v>0.39583333333333331</v>
      </c>
      <c r="E7" s="49"/>
      <c r="F7" s="145" t="s">
        <v>25</v>
      </c>
      <c r="G7" s="222" t="s">
        <v>27</v>
      </c>
      <c r="H7" s="41" t="str">
        <f>VLOOKUP(G7,'参加チーム　女子'!$A$2:$B$19,2,FALSE)</f>
        <v>ホットドックス</v>
      </c>
      <c r="I7" s="39"/>
      <c r="J7" s="217" t="e">
        <f>VLOOKUP(K7,'参加チーム　女子'!$A$2:$B$19,2,FALSE)</f>
        <v>#N/A</v>
      </c>
      <c r="K7" s="40"/>
      <c r="L7" s="370" t="s">
        <v>24</v>
      </c>
      <c r="M7" s="371"/>
      <c r="N7" s="371"/>
      <c r="O7" s="372"/>
      <c r="P7" s="219"/>
      <c r="Q7" s="43">
        <v>0.38541666666666669</v>
      </c>
      <c r="R7" s="44" t="s">
        <v>10</v>
      </c>
      <c r="S7" s="45">
        <v>0.39583333333333331</v>
      </c>
      <c r="T7" s="49"/>
      <c r="U7" s="145" t="s">
        <v>59</v>
      </c>
      <c r="V7" s="222" t="s">
        <v>122</v>
      </c>
      <c r="W7" s="41" t="str">
        <f>VLOOKUP(V7,'参加チーム　女子'!$A$2:$B$19,2,FALSE)</f>
        <v>蘇原・モア・那加</v>
      </c>
      <c r="X7" s="39"/>
      <c r="Y7" s="217" t="e">
        <f>VLOOKUP(Z7,'参加チーム　女子'!$A$2:$B$19,2,FALSE)</f>
        <v>#N/A</v>
      </c>
      <c r="Z7" s="40"/>
      <c r="AA7" s="370" t="s">
        <v>24</v>
      </c>
      <c r="AB7" s="371"/>
      <c r="AC7" s="371"/>
      <c r="AD7" s="372"/>
    </row>
    <row r="8" spans="1:30" ht="40.5" customHeight="1" x14ac:dyDescent="0.15">
      <c r="A8" s="257"/>
      <c r="B8" s="43">
        <v>0.39583333333333331</v>
      </c>
      <c r="C8" s="44" t="s">
        <v>23</v>
      </c>
      <c r="D8" s="45">
        <v>0.40625</v>
      </c>
      <c r="E8" s="49"/>
      <c r="F8" s="145" t="s">
        <v>25</v>
      </c>
      <c r="G8" s="222" t="s">
        <v>115</v>
      </c>
      <c r="H8" s="41" t="str">
        <f>VLOOKUP(G8,'参加チーム　女子'!$A$2:$B$19,2,FALSE)</f>
        <v>江並・西・東部</v>
      </c>
      <c r="I8" s="39"/>
      <c r="J8" s="42" t="str">
        <f>VLOOKUP(K8,'参加チーム　女子'!$A$2:$B$19,2,FALSE)</f>
        <v>大垣少年団</v>
      </c>
      <c r="K8" s="40" t="s">
        <v>117</v>
      </c>
      <c r="L8" s="408"/>
      <c r="M8" s="409"/>
      <c r="N8" s="409"/>
      <c r="O8" s="410"/>
      <c r="P8" s="219"/>
      <c r="Q8" s="43">
        <v>0.39583333333333331</v>
      </c>
      <c r="R8" s="44" t="s">
        <v>10</v>
      </c>
      <c r="S8" s="45">
        <v>0.40625</v>
      </c>
      <c r="T8" s="49"/>
      <c r="U8" s="145" t="s">
        <v>59</v>
      </c>
      <c r="V8" s="222" t="s">
        <v>123</v>
      </c>
      <c r="W8" s="41" t="str">
        <f>VLOOKUP(V8,'参加チーム　女子'!$A$2:$B$19,2,FALSE)</f>
        <v>星和・東</v>
      </c>
      <c r="X8" s="39"/>
      <c r="Y8" s="42" t="str">
        <f>VLOOKUP(Z8,'参加チーム　女子'!$A$2:$B$19,2,FALSE)</f>
        <v>北</v>
      </c>
      <c r="Z8" s="40" t="s">
        <v>125</v>
      </c>
      <c r="AA8" s="408"/>
      <c r="AB8" s="409"/>
      <c r="AC8" s="409"/>
      <c r="AD8" s="410"/>
    </row>
    <row r="9" spans="1:30" ht="40.5" customHeight="1" x14ac:dyDescent="0.15">
      <c r="A9" s="257"/>
      <c r="B9" s="43">
        <v>0.40625</v>
      </c>
      <c r="C9" s="44" t="s">
        <v>23</v>
      </c>
      <c r="D9" s="45">
        <v>0.41666666666666669</v>
      </c>
      <c r="E9" s="49"/>
      <c r="F9" s="145" t="s">
        <v>25</v>
      </c>
      <c r="G9" s="222" t="s">
        <v>116</v>
      </c>
      <c r="H9" s="41" t="str">
        <f>VLOOKUP(G9,'参加チーム　女子'!$A$2:$B$19,2,FALSE)</f>
        <v>長森南・アヴニール</v>
      </c>
      <c r="I9" s="39"/>
      <c r="J9" s="42" t="str">
        <f>VLOOKUP(K9,'参加チーム　女子'!$A$2:$B$19,2,FALSE)</f>
        <v>松倉</v>
      </c>
      <c r="K9" s="40" t="s">
        <v>118</v>
      </c>
      <c r="L9" s="373"/>
      <c r="M9" s="374"/>
      <c r="N9" s="374"/>
      <c r="O9" s="375"/>
      <c r="P9" s="219"/>
      <c r="Q9" s="43">
        <v>0.40625</v>
      </c>
      <c r="R9" s="44" t="s">
        <v>10</v>
      </c>
      <c r="S9" s="45">
        <v>0.41666666666666669</v>
      </c>
      <c r="T9" s="49"/>
      <c r="U9" s="145" t="s">
        <v>59</v>
      </c>
      <c r="V9" s="222" t="s">
        <v>124</v>
      </c>
      <c r="W9" s="41" t="str">
        <f>VLOOKUP(V9,'参加チーム　女子'!$A$2:$B$19,2,FALSE)</f>
        <v>陽南・笠松・クラウド７</v>
      </c>
      <c r="X9" s="39"/>
      <c r="Y9" s="42" t="str">
        <f>VLOOKUP(Z9,'参加チーム　女子'!$A$2:$B$19,2,FALSE)</f>
        <v>グランツ</v>
      </c>
      <c r="Z9" s="40" t="s">
        <v>126</v>
      </c>
      <c r="AA9" s="373"/>
      <c r="AB9" s="374"/>
      <c r="AC9" s="374"/>
      <c r="AD9" s="375"/>
    </row>
    <row r="10" spans="1:30" s="63" customFormat="1" ht="40.5" customHeight="1" thickBot="1" x14ac:dyDescent="0.2">
      <c r="A10" s="258"/>
      <c r="B10" s="58"/>
      <c r="C10" s="59"/>
      <c r="D10" s="60"/>
      <c r="E10" s="61">
        <v>6.9444444444444441E-3</v>
      </c>
      <c r="F10" s="65">
        <v>1.3888888888888888E-2</v>
      </c>
      <c r="G10" s="223"/>
      <c r="H10" s="125"/>
      <c r="I10" s="62"/>
      <c r="J10" s="126"/>
      <c r="K10" s="224"/>
      <c r="L10" s="376" t="s">
        <v>18</v>
      </c>
      <c r="M10" s="377"/>
      <c r="N10" s="299"/>
      <c r="O10" s="225" t="s">
        <v>19</v>
      </c>
      <c r="P10" s="220"/>
      <c r="Q10" s="58"/>
      <c r="R10" s="59"/>
      <c r="S10" s="60"/>
      <c r="T10" s="61">
        <v>3.472222222222222E-3</v>
      </c>
      <c r="U10" s="65">
        <v>1.0416666666666666E-2</v>
      </c>
      <c r="V10" s="223"/>
      <c r="W10" s="125"/>
      <c r="X10" s="62"/>
      <c r="Y10" s="126"/>
      <c r="Z10" s="224"/>
      <c r="AA10" s="376" t="s">
        <v>18</v>
      </c>
      <c r="AB10" s="377"/>
      <c r="AC10" s="299"/>
      <c r="AD10" s="225" t="s">
        <v>19</v>
      </c>
    </row>
    <row r="11" spans="1:30" ht="27.75" customHeight="1" x14ac:dyDescent="0.15">
      <c r="A11" s="226">
        <v>1</v>
      </c>
      <c r="B11" s="13">
        <v>0.4236111111111111</v>
      </c>
      <c r="C11" s="14" t="s">
        <v>10</v>
      </c>
      <c r="D11" s="15">
        <f>B11+$F$10</f>
        <v>0.4375</v>
      </c>
      <c r="E11" s="48">
        <v>1.0416666666666666E-2</v>
      </c>
      <c r="F11" s="26">
        <v>20</v>
      </c>
      <c r="G11" s="303" t="s">
        <v>108</v>
      </c>
      <c r="H11" s="392" t="str">
        <f>VLOOKUP(G11,'参加チーム　女子'!$A$2:$B$19,2,FALSE)</f>
        <v>長森南・アヴニール</v>
      </c>
      <c r="I11" s="395" t="s">
        <v>22</v>
      </c>
      <c r="J11" s="393" t="str">
        <f>VLOOKUP(K11,'参加チーム　女子'!$A$2:$B$19,2,FALSE)</f>
        <v>松倉</v>
      </c>
      <c r="K11" s="303" t="s">
        <v>112</v>
      </c>
      <c r="L11" s="302" t="s">
        <v>119</v>
      </c>
      <c r="M11" s="210" t="str">
        <f>VLOOKUP(L11,'参加チーム　女子'!$A$2:$B$19,2,FALSE)</f>
        <v>ホットドックス</v>
      </c>
      <c r="N11" s="210" t="s">
        <v>117</v>
      </c>
      <c r="O11" s="230" t="str">
        <f>VLOOKUP(N11,'参加チーム　女子'!$A$2:$B$19,2,FALSE)</f>
        <v>大垣少年団</v>
      </c>
      <c r="P11" s="226">
        <v>1</v>
      </c>
      <c r="Q11" s="13">
        <v>0.4236111111111111</v>
      </c>
      <c r="R11" s="14" t="s">
        <v>10</v>
      </c>
      <c r="S11" s="15">
        <f>Q11+$F$10</f>
        <v>0.4375</v>
      </c>
      <c r="T11" s="48">
        <v>1.0416666666666666E-2</v>
      </c>
      <c r="U11" s="26">
        <v>20</v>
      </c>
      <c r="V11" s="211" t="s">
        <v>51</v>
      </c>
      <c r="W11" s="392" t="str">
        <f>VLOOKUP(V11,'参加チーム　女子'!$A$2:$B$19,2,FALSE)</f>
        <v>陽南・笠松・クラウド７</v>
      </c>
      <c r="X11" s="395" t="s">
        <v>22</v>
      </c>
      <c r="Y11" s="393" t="str">
        <f>VLOOKUP(Z11,'参加チーム　女子'!$A$2:$B$19,2,FALSE)</f>
        <v>グランツ</v>
      </c>
      <c r="Z11" s="303" t="s">
        <v>54</v>
      </c>
      <c r="AA11" s="302" t="s">
        <v>122</v>
      </c>
      <c r="AB11" s="210" t="str">
        <f>VLOOKUP(AA11,'参加チーム　女子'!$A$2:$B$19,2,FALSE)</f>
        <v>蘇原・モア・那加</v>
      </c>
      <c r="AC11" s="211" t="s">
        <v>123</v>
      </c>
      <c r="AD11" s="280" t="str">
        <f>VLOOKUP(AC11,'参加チーム　女子'!$A$2:$B$19,2,FALSE)</f>
        <v>星和・東</v>
      </c>
    </row>
    <row r="12" spans="1:30" ht="27.75" customHeight="1" x14ac:dyDescent="0.15">
      <c r="A12" s="227"/>
      <c r="B12" s="9"/>
      <c r="C12" s="10"/>
      <c r="D12" s="11"/>
      <c r="E12" s="50"/>
      <c r="F12" s="307"/>
      <c r="G12" s="211"/>
      <c r="H12" s="384"/>
      <c r="I12" s="386"/>
      <c r="J12" s="394"/>
      <c r="K12" s="303"/>
      <c r="L12" s="302" t="s">
        <v>119</v>
      </c>
      <c r="M12" s="150" t="str">
        <f>VLOOKUP(L12,'参加チーム　女子'!$A$2:$B$19,2,FALSE)</f>
        <v>ホットドックス</v>
      </c>
      <c r="N12" s="211"/>
      <c r="O12" s="231"/>
      <c r="P12" s="227"/>
      <c r="Q12" s="9"/>
      <c r="R12" s="10"/>
      <c r="S12" s="11"/>
      <c r="T12" s="50"/>
      <c r="U12" s="307"/>
      <c r="V12" s="211"/>
      <c r="W12" s="384"/>
      <c r="X12" s="386"/>
      <c r="Y12" s="394"/>
      <c r="Z12" s="303"/>
      <c r="AA12" s="302" t="s">
        <v>122</v>
      </c>
      <c r="AB12" s="210" t="str">
        <f>VLOOKUP(AA12,'参加チーム　女子'!$A$2:$B$19,2,FALSE)</f>
        <v>蘇原・モア・那加</v>
      </c>
      <c r="AC12" s="211"/>
      <c r="AD12" s="280"/>
    </row>
    <row r="13" spans="1:30" ht="27.75" customHeight="1" x14ac:dyDescent="0.15">
      <c r="A13" s="228">
        <v>2</v>
      </c>
      <c r="B13" s="305">
        <f>D11+$E$10</f>
        <v>0.44444444444444442</v>
      </c>
      <c r="C13" s="306" t="s">
        <v>10</v>
      </c>
      <c r="D13" s="11">
        <f>B13+$F$10</f>
        <v>0.45833333333333331</v>
      </c>
      <c r="E13" s="306">
        <v>1.7361111111111112E-2</v>
      </c>
      <c r="F13" s="24">
        <v>20</v>
      </c>
      <c r="G13" s="211" t="s">
        <v>109</v>
      </c>
      <c r="H13" s="383" t="str">
        <f>VLOOKUP(G13,'参加チーム　女子'!$A$2:$B$19,2,FALSE)</f>
        <v>江並・西・東部</v>
      </c>
      <c r="I13" s="385" t="s">
        <v>13</v>
      </c>
      <c r="J13" s="387" t="str">
        <f>VLOOKUP(K13,'参加チーム　女子'!$A$2:$B$19,2,FALSE)</f>
        <v>大垣少年団</v>
      </c>
      <c r="K13" s="304" t="s">
        <v>111</v>
      </c>
      <c r="L13" s="148" t="s">
        <v>118</v>
      </c>
      <c r="M13" s="150" t="str">
        <f>VLOOKUP(L13,'参加チーム　女子'!$A$2:$B$19,2,FALSE)</f>
        <v>松倉</v>
      </c>
      <c r="N13" s="211" t="s">
        <v>119</v>
      </c>
      <c r="O13" s="231" t="str">
        <f>VLOOKUP(N13,'参加チーム　女子'!$A$2:$B$19,2,FALSE)</f>
        <v>ホットドックス</v>
      </c>
      <c r="P13" s="228">
        <v>2</v>
      </c>
      <c r="Q13" s="305">
        <f>S11+$E$10</f>
        <v>0.44444444444444442</v>
      </c>
      <c r="R13" s="306" t="s">
        <v>10</v>
      </c>
      <c r="S13" s="11">
        <f>Q13+$F$10</f>
        <v>0.45833333333333331</v>
      </c>
      <c r="T13" s="306">
        <v>1.7361111111111112E-2</v>
      </c>
      <c r="U13" s="24">
        <v>20</v>
      </c>
      <c r="V13" s="211" t="s">
        <v>52</v>
      </c>
      <c r="W13" s="383" t="str">
        <f>VLOOKUP(V13,'参加チーム　女子'!$A$2:$B$19,2,FALSE)</f>
        <v>星和・東</v>
      </c>
      <c r="X13" s="385" t="s">
        <v>13</v>
      </c>
      <c r="Y13" s="387" t="str">
        <f>VLOOKUP(Z13,'参加チーム　女子'!$A$2:$B$19,2,FALSE)</f>
        <v>北</v>
      </c>
      <c r="Z13" s="304" t="s">
        <v>53</v>
      </c>
      <c r="AA13" s="148" t="s">
        <v>124</v>
      </c>
      <c r="AB13" s="151" t="str">
        <f>VLOOKUP(AA13,'参加チーム　女子'!$A$2:$B$19,2,FALSE)</f>
        <v>陽南・笠松・クラウド７</v>
      </c>
      <c r="AC13" s="122" t="s">
        <v>126</v>
      </c>
      <c r="AD13" s="260" t="str">
        <f>VLOOKUP(AC13,'参加チーム　女子'!$A$2:$B$19,2,FALSE)</f>
        <v>グランツ</v>
      </c>
    </row>
    <row r="14" spans="1:30" ht="27.75" customHeight="1" x14ac:dyDescent="0.15">
      <c r="A14" s="228"/>
      <c r="B14" s="305"/>
      <c r="C14" s="306"/>
      <c r="D14" s="11"/>
      <c r="E14" s="50"/>
      <c r="F14" s="24"/>
      <c r="G14" s="211"/>
      <c r="H14" s="384"/>
      <c r="I14" s="386"/>
      <c r="J14" s="388"/>
      <c r="K14" s="304"/>
      <c r="L14" s="148" t="s">
        <v>116</v>
      </c>
      <c r="M14" s="150" t="str">
        <f>VLOOKUP(L14,'参加チーム　女子'!$A$2:$B$19,2,FALSE)</f>
        <v>長森南・アヴニール</v>
      </c>
      <c r="N14" s="211"/>
      <c r="O14" s="231"/>
      <c r="P14" s="228"/>
      <c r="Q14" s="305"/>
      <c r="R14" s="306"/>
      <c r="S14" s="11"/>
      <c r="T14" s="50"/>
      <c r="U14" s="24"/>
      <c r="V14" s="211"/>
      <c r="W14" s="384"/>
      <c r="X14" s="386"/>
      <c r="Y14" s="388"/>
      <c r="Z14" s="304"/>
      <c r="AA14" s="148" t="s">
        <v>124</v>
      </c>
      <c r="AB14" s="151" t="str">
        <f>VLOOKUP(AA14,'参加チーム　女子'!$A$2:$B$19,2,FALSE)</f>
        <v>陽南・笠松・クラウド７</v>
      </c>
      <c r="AC14" s="122"/>
      <c r="AD14" s="260"/>
    </row>
    <row r="15" spans="1:30" ht="27.75" customHeight="1" x14ac:dyDescent="0.15">
      <c r="A15" s="229">
        <v>3</v>
      </c>
      <c r="B15" s="305">
        <f>D13+$E$10</f>
        <v>0.46527777777777773</v>
      </c>
      <c r="C15" s="306" t="s">
        <v>10</v>
      </c>
      <c r="D15" s="11">
        <f t="shared" ref="D15:D21" si="0">B15+$F$10</f>
        <v>0.47916666666666663</v>
      </c>
      <c r="E15" s="50"/>
      <c r="F15" s="24">
        <v>20</v>
      </c>
      <c r="G15" s="23" t="s">
        <v>110</v>
      </c>
      <c r="H15" s="383" t="str">
        <f>VLOOKUP(G15,'参加チーム　女子'!$A$2:$B$19,2,FALSE)</f>
        <v>ホットドックス</v>
      </c>
      <c r="I15" s="385" t="s">
        <v>13</v>
      </c>
      <c r="J15" s="387" t="str">
        <f>VLOOKUP(K15,'参加チーム　女子'!$A$2:$B$19,2,FALSE)</f>
        <v>松倉</v>
      </c>
      <c r="K15" s="304" t="s">
        <v>112</v>
      </c>
      <c r="L15" s="148" t="s">
        <v>115</v>
      </c>
      <c r="M15" s="150" t="str">
        <f>VLOOKUP(L15,'参加チーム　女子'!$A$2:$B$19,2,FALSE)</f>
        <v>江並・西・東部</v>
      </c>
      <c r="N15" s="211" t="s">
        <v>117</v>
      </c>
      <c r="O15" s="231" t="str">
        <f>VLOOKUP(N15,'参加チーム　女子'!$A$2:$B$19,2,FALSE)</f>
        <v>大垣少年団</v>
      </c>
      <c r="P15" s="229">
        <v>3</v>
      </c>
      <c r="Q15" s="305">
        <f>S13+$E$10</f>
        <v>0.46527777777777773</v>
      </c>
      <c r="R15" s="306" t="s">
        <v>10</v>
      </c>
      <c r="S15" s="11">
        <f t="shared" ref="S15:S21" si="1">Q15+$F$10</f>
        <v>0.47916666666666663</v>
      </c>
      <c r="T15" s="50"/>
      <c r="U15" s="24">
        <v>20</v>
      </c>
      <c r="V15" s="23" t="s">
        <v>113</v>
      </c>
      <c r="W15" s="383" t="str">
        <f>VLOOKUP(V15,'参加チーム　女子'!$A$2:$B$19,2,FALSE)</f>
        <v>蘇原・モア・那加</v>
      </c>
      <c r="X15" s="385" t="s">
        <v>13</v>
      </c>
      <c r="Y15" s="387" t="str">
        <f>VLOOKUP(Z15,'参加チーム　女子'!$A$2:$B$19,2,FALSE)</f>
        <v>グランツ</v>
      </c>
      <c r="Z15" s="23" t="s">
        <v>54</v>
      </c>
      <c r="AA15" s="149" t="s">
        <v>126</v>
      </c>
      <c r="AB15" s="152" t="str">
        <f>VLOOKUP(AA15,'参加チーム　女子'!$A$2:$B$19,2,FALSE)</f>
        <v>グランツ</v>
      </c>
      <c r="AC15" s="121" t="s">
        <v>123</v>
      </c>
      <c r="AD15" s="261" t="str">
        <f>VLOOKUP(AC15,'参加チーム　女子'!$A$2:$B$19,2,FALSE)</f>
        <v>星和・東</v>
      </c>
    </row>
    <row r="16" spans="1:30" ht="27.75" customHeight="1" x14ac:dyDescent="0.15">
      <c r="A16" s="229"/>
      <c r="B16" s="305"/>
      <c r="C16" s="306"/>
      <c r="D16" s="11"/>
      <c r="E16" s="50"/>
      <c r="F16" s="24"/>
      <c r="G16" s="211"/>
      <c r="H16" s="384"/>
      <c r="I16" s="386"/>
      <c r="J16" s="388"/>
      <c r="K16" s="304"/>
      <c r="L16" s="148" t="s">
        <v>115</v>
      </c>
      <c r="M16" s="150" t="str">
        <f>VLOOKUP(L16,'参加チーム　女子'!$A$2:$B$19,2,FALSE)</f>
        <v>江並・西・東部</v>
      </c>
      <c r="N16" s="211"/>
      <c r="O16" s="231"/>
      <c r="P16" s="229"/>
      <c r="Q16" s="305"/>
      <c r="R16" s="306"/>
      <c r="S16" s="11"/>
      <c r="T16" s="50"/>
      <c r="U16" s="24"/>
      <c r="V16" s="211"/>
      <c r="W16" s="384"/>
      <c r="X16" s="386"/>
      <c r="Y16" s="388"/>
      <c r="Z16" s="232"/>
      <c r="AA16" s="149" t="s">
        <v>120</v>
      </c>
      <c r="AB16" s="152" t="str">
        <f>VLOOKUP(AA16,'参加チーム　女子'!$A$2:$B$19,2,FALSE)</f>
        <v>協会</v>
      </c>
      <c r="AC16" s="121"/>
      <c r="AD16" s="261"/>
    </row>
    <row r="17" spans="1:30" ht="27.75" customHeight="1" x14ac:dyDescent="0.15">
      <c r="A17" s="228">
        <v>4</v>
      </c>
      <c r="B17" s="305">
        <f>D15+$E$10</f>
        <v>0.48611111111111105</v>
      </c>
      <c r="C17" s="306" t="s">
        <v>10</v>
      </c>
      <c r="D17" s="11">
        <f t="shared" si="0"/>
        <v>0.49999999999999994</v>
      </c>
      <c r="E17" s="306"/>
      <c r="F17" s="24">
        <v>20</v>
      </c>
      <c r="G17" s="211" t="s">
        <v>108</v>
      </c>
      <c r="H17" s="383" t="str">
        <f>VLOOKUP(G17,'参加チーム　女子'!$A$2:$B$19,2,FALSE)</f>
        <v>長森南・アヴニール</v>
      </c>
      <c r="I17" s="385" t="s">
        <v>13</v>
      </c>
      <c r="J17" s="387" t="str">
        <f>VLOOKUP(K17,'参加チーム　女子'!$A$2:$B$19,2,FALSE)</f>
        <v>江並・西・東部</v>
      </c>
      <c r="K17" s="304" t="s">
        <v>109</v>
      </c>
      <c r="L17" s="148" t="s">
        <v>119</v>
      </c>
      <c r="M17" s="150" t="str">
        <f>VLOOKUP(L17,'参加チーム　女子'!$A$2:$B$19,2,FALSE)</f>
        <v>ホットドックス</v>
      </c>
      <c r="N17" s="211" t="s">
        <v>118</v>
      </c>
      <c r="O17" s="231" t="str">
        <f>VLOOKUP(N17,'参加チーム　女子'!$A$2:$B$19,2,FALSE)</f>
        <v>松倉</v>
      </c>
      <c r="P17" s="228">
        <v>4</v>
      </c>
      <c r="Q17" s="305">
        <f>S15+$E$10</f>
        <v>0.48611111111111105</v>
      </c>
      <c r="R17" s="306" t="s">
        <v>10</v>
      </c>
      <c r="S17" s="11">
        <f t="shared" si="1"/>
        <v>0.49999999999999994</v>
      </c>
      <c r="T17" s="306"/>
      <c r="U17" s="24">
        <v>20</v>
      </c>
      <c r="V17" s="211" t="s">
        <v>51</v>
      </c>
      <c r="W17" s="383" t="str">
        <f>VLOOKUP(V17,'参加チーム　女子'!$A$2:$B$19,2,FALSE)</f>
        <v>陽南・笠松・クラウド７</v>
      </c>
      <c r="X17" s="385" t="s">
        <v>13</v>
      </c>
      <c r="Y17" s="387" t="str">
        <f>VLOOKUP(Z17,'参加チーム　女子'!$A$2:$B$19,2,FALSE)</f>
        <v>星和・東</v>
      </c>
      <c r="Z17" s="233" t="s">
        <v>52</v>
      </c>
      <c r="AA17" s="149" t="s">
        <v>113</v>
      </c>
      <c r="AB17" s="152" t="str">
        <f>VLOOKUP(AA17,'参加チーム　女子'!$A$2:$B$19,2,FALSE)</f>
        <v>蘇原・モア・那加</v>
      </c>
      <c r="AC17" s="121" t="s">
        <v>125</v>
      </c>
      <c r="AD17" s="261" t="str">
        <f>VLOOKUP(AC17,'参加チーム　女子'!$A$2:$B$19,2,FALSE)</f>
        <v>北</v>
      </c>
    </row>
    <row r="18" spans="1:30" ht="27.75" customHeight="1" x14ac:dyDescent="0.15">
      <c r="A18" s="228"/>
      <c r="B18" s="305"/>
      <c r="C18" s="306"/>
      <c r="D18" s="11"/>
      <c r="E18" s="50"/>
      <c r="F18" s="24"/>
      <c r="G18" s="211"/>
      <c r="H18" s="384"/>
      <c r="I18" s="386"/>
      <c r="J18" s="388"/>
      <c r="K18" s="304"/>
      <c r="L18" s="148" t="s">
        <v>119</v>
      </c>
      <c r="M18" s="150" t="str">
        <f>VLOOKUP(L18,'参加チーム　女子'!$A$2:$B$19,2,FALSE)</f>
        <v>ホットドックス</v>
      </c>
      <c r="N18" s="211"/>
      <c r="O18" s="231"/>
      <c r="P18" s="228"/>
      <c r="Q18" s="305"/>
      <c r="R18" s="306"/>
      <c r="S18" s="11"/>
      <c r="T18" s="50"/>
      <c r="U18" s="24"/>
      <c r="V18" s="211"/>
      <c r="W18" s="384"/>
      <c r="X18" s="386"/>
      <c r="Y18" s="388"/>
      <c r="Z18" s="120"/>
      <c r="AA18" s="149" t="s">
        <v>113</v>
      </c>
      <c r="AB18" s="152" t="str">
        <f>VLOOKUP(AA18,'参加チーム　女子'!$A$2:$B$19,2,FALSE)</f>
        <v>蘇原・モア・那加</v>
      </c>
      <c r="AC18" s="121"/>
      <c r="AD18" s="261"/>
    </row>
    <row r="19" spans="1:30" ht="27.75" customHeight="1" x14ac:dyDescent="0.15">
      <c r="A19" s="229">
        <v>5</v>
      </c>
      <c r="B19" s="305">
        <f>D17+$E$10</f>
        <v>0.50694444444444442</v>
      </c>
      <c r="C19" s="306" t="s">
        <v>10</v>
      </c>
      <c r="D19" s="11">
        <f t="shared" si="0"/>
        <v>0.52083333333333326</v>
      </c>
      <c r="E19" s="50"/>
      <c r="F19" s="24">
        <v>20</v>
      </c>
      <c r="G19" s="23" t="s">
        <v>110</v>
      </c>
      <c r="H19" s="383" t="str">
        <f>VLOOKUP(G19,'参加チーム　女子'!$A$2:$B$19,2,FALSE)</f>
        <v>ホットドックス</v>
      </c>
      <c r="I19" s="385" t="s">
        <v>13</v>
      </c>
      <c r="J19" s="387" t="str">
        <f>VLOOKUP(K19,'参加チーム　女子'!$A$2:$B$19,2,FALSE)</f>
        <v>大垣少年団</v>
      </c>
      <c r="K19" s="304" t="s">
        <v>111</v>
      </c>
      <c r="L19" s="148" t="s">
        <v>116</v>
      </c>
      <c r="M19" s="150" t="str">
        <f>VLOOKUP(L19,'参加チーム　女子'!$A$2:$B$19,2,FALSE)</f>
        <v>長森南・アヴニール</v>
      </c>
      <c r="N19" s="211" t="s">
        <v>115</v>
      </c>
      <c r="O19" s="231" t="str">
        <f>VLOOKUP(N19,'参加チーム　女子'!$A$2:$B$19,2,FALSE)</f>
        <v>江並・西・東部</v>
      </c>
      <c r="P19" s="229">
        <v>5</v>
      </c>
      <c r="Q19" s="305">
        <f>S17+$E$10</f>
        <v>0.50694444444444442</v>
      </c>
      <c r="R19" s="306" t="s">
        <v>10</v>
      </c>
      <c r="S19" s="11">
        <f t="shared" si="1"/>
        <v>0.52083333333333326</v>
      </c>
      <c r="T19" s="50"/>
      <c r="U19" s="24">
        <v>20</v>
      </c>
      <c r="V19" s="23" t="s">
        <v>113</v>
      </c>
      <c r="W19" s="383" t="str">
        <f>VLOOKUP(V19,'参加チーム　女子'!$A$2:$B$19,2,FALSE)</f>
        <v>蘇原・モア・那加</v>
      </c>
      <c r="X19" s="385" t="s">
        <v>13</v>
      </c>
      <c r="Y19" s="387" t="str">
        <f>VLOOKUP(Z19,'参加チーム　女子'!$A$2:$B$19,2,FALSE)</f>
        <v>北</v>
      </c>
      <c r="Z19" s="23" t="s">
        <v>53</v>
      </c>
      <c r="AA19" s="149" t="s">
        <v>51</v>
      </c>
      <c r="AB19" s="152" t="str">
        <f>VLOOKUP(AA19,'参加チーム　女子'!$A$2:$B$19,2,FALSE)</f>
        <v>陽南・笠松・クラウド７</v>
      </c>
      <c r="AC19" s="121" t="s">
        <v>126</v>
      </c>
      <c r="AD19" s="261" t="str">
        <f>VLOOKUP(AC19,'参加チーム　女子'!$A$2:$B$19,2,FALSE)</f>
        <v>グランツ</v>
      </c>
    </row>
    <row r="20" spans="1:30" ht="27.75" customHeight="1" x14ac:dyDescent="0.15">
      <c r="A20" s="229"/>
      <c r="B20" s="305"/>
      <c r="C20" s="306"/>
      <c r="D20" s="11"/>
      <c r="E20" s="50"/>
      <c r="F20" s="24"/>
      <c r="G20" s="211"/>
      <c r="H20" s="384"/>
      <c r="I20" s="386"/>
      <c r="J20" s="388"/>
      <c r="K20" s="304"/>
      <c r="L20" s="148" t="s">
        <v>118</v>
      </c>
      <c r="M20" s="150" t="str">
        <f>VLOOKUP(L20,'参加チーム　女子'!$A$2:$B$19,2,FALSE)</f>
        <v>松倉</v>
      </c>
      <c r="N20" s="211"/>
      <c r="O20" s="231"/>
      <c r="P20" s="229"/>
      <c r="Q20" s="305"/>
      <c r="R20" s="306"/>
      <c r="S20" s="11"/>
      <c r="T20" s="50"/>
      <c r="U20" s="24"/>
      <c r="V20" s="211"/>
      <c r="W20" s="384"/>
      <c r="X20" s="386"/>
      <c r="Y20" s="388"/>
      <c r="Z20" s="23"/>
      <c r="AA20" s="149" t="s">
        <v>51</v>
      </c>
      <c r="AB20" s="152" t="str">
        <f>VLOOKUP(AA20,'参加チーム　女子'!$A$2:$B$19,2,FALSE)</f>
        <v>陽南・笠松・クラウド７</v>
      </c>
      <c r="AC20" s="121"/>
      <c r="AD20" s="261"/>
    </row>
    <row r="21" spans="1:30" ht="27.75" customHeight="1" x14ac:dyDescent="0.15">
      <c r="A21" s="228">
        <v>6</v>
      </c>
      <c r="B21" s="305">
        <f t="shared" ref="B21" si="2">D19+$E$10</f>
        <v>0.52777777777777768</v>
      </c>
      <c r="C21" s="306" t="s">
        <v>10</v>
      </c>
      <c r="D21" s="11">
        <f t="shared" si="0"/>
        <v>0.54166666666666652</v>
      </c>
      <c r="E21" s="306"/>
      <c r="F21" s="24">
        <v>20</v>
      </c>
      <c r="G21" s="211" t="s">
        <v>109</v>
      </c>
      <c r="H21" s="383" t="str">
        <f>VLOOKUP(G21,'参加チーム　女子'!$A$2:$B$19,2,FALSE)</f>
        <v>江並・西・東部</v>
      </c>
      <c r="I21" s="385" t="s">
        <v>13</v>
      </c>
      <c r="J21" s="387" t="str">
        <f>VLOOKUP(K21,'参加チーム　女子'!$A$2:$B$19,2,FALSE)</f>
        <v>松倉</v>
      </c>
      <c r="K21" s="304" t="s">
        <v>112</v>
      </c>
      <c r="L21" s="148" t="s">
        <v>116</v>
      </c>
      <c r="M21" s="150" t="str">
        <f>VLOOKUP(L21,'参加チーム　女子'!$A$2:$B$19,2,FALSE)</f>
        <v>長森南・アヴニール</v>
      </c>
      <c r="N21" s="211" t="s">
        <v>119</v>
      </c>
      <c r="O21" s="231" t="str">
        <f>VLOOKUP(N21,'参加チーム　女子'!$A$2:$B$19,2,FALSE)</f>
        <v>ホットドックス</v>
      </c>
      <c r="P21" s="228">
        <v>6</v>
      </c>
      <c r="Q21" s="305">
        <f t="shared" ref="Q21" si="3">S19+$E$10</f>
        <v>0.52777777777777768</v>
      </c>
      <c r="R21" s="306" t="s">
        <v>10</v>
      </c>
      <c r="S21" s="11">
        <f t="shared" si="1"/>
        <v>0.54166666666666652</v>
      </c>
      <c r="T21" s="306"/>
      <c r="U21" s="24">
        <v>20</v>
      </c>
      <c r="V21" s="211" t="s">
        <v>52</v>
      </c>
      <c r="W21" s="383" t="str">
        <f>VLOOKUP(V21,'参加チーム　女子'!$A$2:$B$19,2,FALSE)</f>
        <v>星和・東</v>
      </c>
      <c r="X21" s="385" t="s">
        <v>13</v>
      </c>
      <c r="Y21" s="387" t="str">
        <f>VLOOKUP(Z21,'参加チーム　女子'!$A$2:$B$19,2,FALSE)</f>
        <v>グランツ</v>
      </c>
      <c r="Z21" s="119" t="s">
        <v>54</v>
      </c>
      <c r="AA21" s="149" t="s">
        <v>113</v>
      </c>
      <c r="AB21" s="152" t="str">
        <f>VLOOKUP(AA21,'参加チーム　女子'!$A$2:$B$19,2,FALSE)</f>
        <v>蘇原・モア・那加</v>
      </c>
      <c r="AC21" s="121" t="s">
        <v>125</v>
      </c>
      <c r="AD21" s="261" t="str">
        <f>VLOOKUP(AC21,'参加チーム　女子'!$A$2:$B$19,2,FALSE)</f>
        <v>北</v>
      </c>
    </row>
    <row r="22" spans="1:30" ht="27.75" customHeight="1" x14ac:dyDescent="0.15">
      <c r="A22" s="228"/>
      <c r="B22" s="305"/>
      <c r="C22" s="306"/>
      <c r="D22" s="11"/>
      <c r="E22" s="50"/>
      <c r="F22" s="24"/>
      <c r="G22" s="211"/>
      <c r="H22" s="384"/>
      <c r="I22" s="386"/>
      <c r="J22" s="388"/>
      <c r="K22" s="304"/>
      <c r="L22" s="148" t="s">
        <v>117</v>
      </c>
      <c r="M22" s="150" t="str">
        <f>VLOOKUP(L22,'参加チーム　女子'!$A$2:$B$19,2,FALSE)</f>
        <v>大垣少年団</v>
      </c>
      <c r="N22" s="211"/>
      <c r="O22" s="231"/>
      <c r="P22" s="228"/>
      <c r="Q22" s="305"/>
      <c r="R22" s="306"/>
      <c r="S22" s="11"/>
      <c r="T22" s="306"/>
      <c r="U22" s="24"/>
      <c r="V22" s="211"/>
      <c r="W22" s="384"/>
      <c r="X22" s="386"/>
      <c r="Y22" s="388"/>
      <c r="Z22" s="119"/>
      <c r="AA22" s="149" t="s">
        <v>113</v>
      </c>
      <c r="AB22" s="151" t="str">
        <f>VLOOKUP(AA22,'参加チーム　女子'!$A$2:$B$19,2,FALSE)</f>
        <v>蘇原・モア・那加</v>
      </c>
      <c r="AC22" s="122"/>
      <c r="AD22" s="260"/>
    </row>
    <row r="23" spans="1:30" ht="27.75" customHeight="1" x14ac:dyDescent="0.15">
      <c r="A23" s="229">
        <v>7</v>
      </c>
      <c r="B23" s="305">
        <f>D21+$E$10</f>
        <v>0.54861111111111094</v>
      </c>
      <c r="C23" s="306" t="s">
        <v>10</v>
      </c>
      <c r="D23" s="11">
        <f t="shared" ref="D23:D29" si="4">B23+$F$10</f>
        <v>0.56249999999999978</v>
      </c>
      <c r="E23" s="50"/>
      <c r="F23" s="24">
        <v>20</v>
      </c>
      <c r="G23" s="211" t="s">
        <v>110</v>
      </c>
      <c r="H23" s="383" t="str">
        <f>VLOOKUP(G23,'参加チーム　女子'!$A$2:$B$19,2,FALSE)</f>
        <v>ホットドックス</v>
      </c>
      <c r="I23" s="385" t="s">
        <v>13</v>
      </c>
      <c r="J23" s="387" t="str">
        <f>VLOOKUP(K23,'参加チーム　女子'!$A$2:$B$19,2,FALSE)</f>
        <v>江並・西・東部</v>
      </c>
      <c r="K23" s="304" t="s">
        <v>109</v>
      </c>
      <c r="L23" s="148" t="s">
        <v>120</v>
      </c>
      <c r="M23" s="150" t="str">
        <f>VLOOKUP(L23,'参加チーム　女子'!$A$2:$B$19,2,FALSE)</f>
        <v>協会</v>
      </c>
      <c r="N23" s="211" t="s">
        <v>116</v>
      </c>
      <c r="O23" s="231" t="str">
        <f>VLOOKUP(N23,'参加チーム　女子'!$A$2:$B$19,2,FALSE)</f>
        <v>長森南・アヴニール</v>
      </c>
      <c r="P23" s="229">
        <v>7</v>
      </c>
      <c r="Q23" s="305">
        <f>S21+$E$10</f>
        <v>0.54861111111111094</v>
      </c>
      <c r="R23" s="306" t="s">
        <v>10</v>
      </c>
      <c r="S23" s="11">
        <f t="shared" ref="S23:S29" si="5">Q23+$F$10</f>
        <v>0.56249999999999978</v>
      </c>
      <c r="T23" s="306"/>
      <c r="U23" s="24">
        <v>20</v>
      </c>
      <c r="V23" s="211" t="s">
        <v>113</v>
      </c>
      <c r="W23" s="383" t="str">
        <f>VLOOKUP(V23,'参加チーム　女子'!$A$2:$B$19,2,FALSE)</f>
        <v>蘇原・モア・那加</v>
      </c>
      <c r="X23" s="385" t="s">
        <v>13</v>
      </c>
      <c r="Y23" s="387" t="str">
        <f>VLOOKUP(Z23,'参加チーム　女子'!$A$2:$B$19,2,FALSE)</f>
        <v>星和・東</v>
      </c>
      <c r="Z23" s="23" t="s">
        <v>52</v>
      </c>
      <c r="AA23" s="149" t="s">
        <v>54</v>
      </c>
      <c r="AB23" s="151" t="str">
        <f>VLOOKUP(AA23,'参加チーム　女子'!$A$2:$B$19,2,FALSE)</f>
        <v>グランツ</v>
      </c>
      <c r="AC23" s="122" t="s">
        <v>125</v>
      </c>
      <c r="AD23" s="260" t="str">
        <f>VLOOKUP(AC23,'参加チーム　女子'!$A$2:$B$19,2,FALSE)</f>
        <v>北</v>
      </c>
    </row>
    <row r="24" spans="1:30" ht="27.75" customHeight="1" x14ac:dyDescent="0.15">
      <c r="A24" s="229"/>
      <c r="B24" s="305"/>
      <c r="C24" s="306"/>
      <c r="D24" s="11"/>
      <c r="E24" s="50"/>
      <c r="F24" s="24"/>
      <c r="G24" s="211"/>
      <c r="H24" s="384"/>
      <c r="I24" s="386"/>
      <c r="J24" s="388"/>
      <c r="K24" s="304"/>
      <c r="L24" s="148" t="s">
        <v>120</v>
      </c>
      <c r="M24" s="150" t="str">
        <f>VLOOKUP(L24,'参加チーム　女子'!$A$2:$B$19,2,FALSE)</f>
        <v>協会</v>
      </c>
      <c r="N24" s="211"/>
      <c r="O24" s="231"/>
      <c r="P24" s="229"/>
      <c r="Q24" s="305"/>
      <c r="R24" s="306"/>
      <c r="S24" s="11"/>
      <c r="T24" s="306"/>
      <c r="U24" s="24"/>
      <c r="V24" s="211"/>
      <c r="W24" s="384"/>
      <c r="X24" s="386"/>
      <c r="Y24" s="388"/>
      <c r="Z24" s="23"/>
      <c r="AA24" s="149" t="s">
        <v>120</v>
      </c>
      <c r="AB24" s="151" t="str">
        <f>VLOOKUP(AA24,'参加チーム　女子'!$A$2:$B$19,2,FALSE)</f>
        <v>協会</v>
      </c>
      <c r="AC24" s="122"/>
      <c r="AD24" s="260"/>
    </row>
    <row r="25" spans="1:30" ht="27.75" customHeight="1" x14ac:dyDescent="0.15">
      <c r="A25" s="228">
        <v>8</v>
      </c>
      <c r="B25" s="305">
        <f>D23+$E$10</f>
        <v>0.5694444444444442</v>
      </c>
      <c r="C25" s="306" t="s">
        <v>10</v>
      </c>
      <c r="D25" s="11">
        <f t="shared" si="4"/>
        <v>0.58333333333333304</v>
      </c>
      <c r="E25" s="306"/>
      <c r="F25" s="24">
        <v>20</v>
      </c>
      <c r="G25" s="23" t="s">
        <v>108</v>
      </c>
      <c r="H25" s="383" t="str">
        <f>VLOOKUP(G25,'参加チーム　女子'!$A$2:$B$19,2,FALSE)</f>
        <v>長森南・アヴニール</v>
      </c>
      <c r="I25" s="385" t="s">
        <v>13</v>
      </c>
      <c r="J25" s="387" t="str">
        <f>VLOOKUP(K25,'参加チーム　女子'!$A$2:$B$19,2,FALSE)</f>
        <v>大垣少年団</v>
      </c>
      <c r="K25" s="304" t="s">
        <v>111</v>
      </c>
      <c r="L25" s="148" t="s">
        <v>115</v>
      </c>
      <c r="M25" s="150" t="str">
        <f>VLOOKUP(L25,'参加チーム　女子'!$A$2:$B$19,2,FALSE)</f>
        <v>江並・西・東部</v>
      </c>
      <c r="N25" s="211" t="s">
        <v>118</v>
      </c>
      <c r="O25" s="231" t="str">
        <f>VLOOKUP(N25,'参加チーム　女子'!$A$2:$B$19,2,FALSE)</f>
        <v>松倉</v>
      </c>
      <c r="P25" s="228">
        <v>8</v>
      </c>
      <c r="Q25" s="305">
        <f>S23+$E$10</f>
        <v>0.5694444444444442</v>
      </c>
      <c r="R25" s="306" t="s">
        <v>10</v>
      </c>
      <c r="S25" s="11">
        <f t="shared" si="5"/>
        <v>0.58333333333333304</v>
      </c>
      <c r="T25" s="306"/>
      <c r="U25" s="24">
        <v>20</v>
      </c>
      <c r="V25" s="23" t="s">
        <v>51</v>
      </c>
      <c r="W25" s="383" t="str">
        <f>VLOOKUP(V25,'参加チーム　女子'!$A$2:$B$19,2,FALSE)</f>
        <v>陽南・笠松・クラウド７</v>
      </c>
      <c r="X25" s="385" t="s">
        <v>13</v>
      </c>
      <c r="Y25" s="387" t="str">
        <f>VLOOKUP(Z25,'参加チーム　女子'!$A$2:$B$19,2,FALSE)</f>
        <v>北</v>
      </c>
      <c r="Z25" s="23" t="s">
        <v>53</v>
      </c>
      <c r="AA25" s="149" t="s">
        <v>113</v>
      </c>
      <c r="AB25" s="152" t="str">
        <f>VLOOKUP(AA25,'参加チーム　女子'!$A$2:$B$19,2,FALSE)</f>
        <v>蘇原・モア・那加</v>
      </c>
      <c r="AC25" s="121" t="s">
        <v>123</v>
      </c>
      <c r="AD25" s="261" t="str">
        <f>VLOOKUP(AC25,'参加チーム　女子'!$A$2:$B$19,2,FALSE)</f>
        <v>星和・東</v>
      </c>
    </row>
    <row r="26" spans="1:30" ht="27.75" customHeight="1" x14ac:dyDescent="0.15">
      <c r="A26" s="228"/>
      <c r="B26" s="305"/>
      <c r="C26" s="306"/>
      <c r="D26" s="11"/>
      <c r="E26" s="50"/>
      <c r="F26" s="24"/>
      <c r="G26" s="211"/>
      <c r="H26" s="384"/>
      <c r="I26" s="386"/>
      <c r="J26" s="388"/>
      <c r="K26" s="304"/>
      <c r="L26" s="148" t="s">
        <v>115</v>
      </c>
      <c r="M26" s="150" t="str">
        <f>VLOOKUP(L26,'参加チーム　女子'!$A$2:$B$19,2,FALSE)</f>
        <v>江並・西・東部</v>
      </c>
      <c r="N26" s="211"/>
      <c r="O26" s="231"/>
      <c r="P26" s="228"/>
      <c r="Q26" s="305"/>
      <c r="R26" s="306"/>
      <c r="S26" s="11"/>
      <c r="T26" s="306"/>
      <c r="U26" s="24"/>
      <c r="V26" s="211"/>
      <c r="W26" s="384"/>
      <c r="X26" s="386"/>
      <c r="Y26" s="388"/>
      <c r="Z26" s="23"/>
      <c r="AA26" s="149" t="s">
        <v>113</v>
      </c>
      <c r="AB26" s="152" t="str">
        <f>VLOOKUP(AA26,'参加チーム　女子'!$A$2:$B$19,2,FALSE)</f>
        <v>蘇原・モア・那加</v>
      </c>
      <c r="AC26" s="121"/>
      <c r="AD26" s="261"/>
    </row>
    <row r="27" spans="1:30" ht="27.75" customHeight="1" x14ac:dyDescent="0.15">
      <c r="A27" s="229">
        <v>9</v>
      </c>
      <c r="B27" s="305">
        <f>D25+$E$10</f>
        <v>0.59027777777777746</v>
      </c>
      <c r="C27" s="306" t="s">
        <v>10</v>
      </c>
      <c r="D27" s="11">
        <f t="shared" si="4"/>
        <v>0.6041666666666663</v>
      </c>
      <c r="E27" s="50"/>
      <c r="F27" s="24">
        <v>20</v>
      </c>
      <c r="G27" s="211" t="s">
        <v>110</v>
      </c>
      <c r="H27" s="383" t="str">
        <f>VLOOKUP(G27,'参加チーム　女子'!$A$2:$B$19,2,FALSE)</f>
        <v>ホットドックス</v>
      </c>
      <c r="I27" s="385" t="s">
        <v>13</v>
      </c>
      <c r="J27" s="387" t="str">
        <f>VLOOKUP(K27,'参加チーム　女子'!$A$2:$B$19,2,FALSE)</f>
        <v>長森南・アヴニール</v>
      </c>
      <c r="K27" s="304" t="s">
        <v>108</v>
      </c>
      <c r="L27" s="148" t="s">
        <v>117</v>
      </c>
      <c r="M27" s="150" t="str">
        <f>VLOOKUP(L27,'参加チーム　女子'!$A$2:$B$19,2,FALSE)</f>
        <v>大垣少年団</v>
      </c>
      <c r="N27" s="211" t="s">
        <v>115</v>
      </c>
      <c r="O27" s="231" t="str">
        <f>VLOOKUP(N27,'参加チーム　女子'!$A$2:$B$19,2,FALSE)</f>
        <v>江並・西・東部</v>
      </c>
      <c r="P27" s="229">
        <v>9</v>
      </c>
      <c r="Q27" s="305">
        <f>S25+$E$10</f>
        <v>0.59027777777777746</v>
      </c>
      <c r="R27" s="306" t="s">
        <v>10</v>
      </c>
      <c r="S27" s="11">
        <f t="shared" si="5"/>
        <v>0.6041666666666663</v>
      </c>
      <c r="T27" s="306"/>
      <c r="U27" s="24">
        <v>20</v>
      </c>
      <c r="V27" s="211" t="s">
        <v>113</v>
      </c>
      <c r="W27" s="383" t="str">
        <f>VLOOKUP(V27,'参加チーム　女子'!$A$2:$B$19,2,FALSE)</f>
        <v>蘇原・モア・那加</v>
      </c>
      <c r="X27" s="385" t="s">
        <v>13</v>
      </c>
      <c r="Y27" s="387" t="str">
        <f>VLOOKUP(Z27,'参加チーム　女子'!$A$2:$B$19,2,FALSE)</f>
        <v>陽南・笠松・クラウド７</v>
      </c>
      <c r="Z27" s="23" t="s">
        <v>51</v>
      </c>
      <c r="AA27" s="149" t="s">
        <v>54</v>
      </c>
      <c r="AB27" s="152" t="str">
        <f>VLOOKUP(AA27,'参加チーム　女子'!$A$2:$B$19,2,FALSE)</f>
        <v>グランツ</v>
      </c>
      <c r="AC27" s="121" t="s">
        <v>125</v>
      </c>
      <c r="AD27" s="261" t="str">
        <f>VLOOKUP(AC27,'参加チーム　女子'!$A$2:$B$19,2,FALSE)</f>
        <v>北</v>
      </c>
    </row>
    <row r="28" spans="1:30" ht="27.75" customHeight="1" x14ac:dyDescent="0.15">
      <c r="A28" s="229"/>
      <c r="B28" s="305"/>
      <c r="C28" s="306"/>
      <c r="D28" s="11"/>
      <c r="E28" s="50"/>
      <c r="F28" s="24"/>
      <c r="G28" s="211"/>
      <c r="H28" s="384"/>
      <c r="I28" s="386"/>
      <c r="J28" s="388"/>
      <c r="K28" s="304"/>
      <c r="L28" s="148" t="s">
        <v>118</v>
      </c>
      <c r="M28" s="150" t="str">
        <f>VLOOKUP(L28,'参加チーム　女子'!$A$2:$B$19,2,FALSE)</f>
        <v>松倉</v>
      </c>
      <c r="N28" s="211"/>
      <c r="O28" s="231"/>
      <c r="P28" s="229"/>
      <c r="Q28" s="305"/>
      <c r="R28" s="306"/>
      <c r="S28" s="11"/>
      <c r="T28" s="306"/>
      <c r="U28" s="24"/>
      <c r="V28" s="211"/>
      <c r="W28" s="384"/>
      <c r="X28" s="386"/>
      <c r="Y28" s="388"/>
      <c r="Z28" s="23"/>
      <c r="AA28" s="149" t="s">
        <v>120</v>
      </c>
      <c r="AB28" s="152" t="str">
        <f>VLOOKUP(AA28,'参加チーム　女子'!$A$2:$B$19,2,FALSE)</f>
        <v>協会</v>
      </c>
      <c r="AC28" s="121"/>
      <c r="AD28" s="261"/>
    </row>
    <row r="29" spans="1:30" ht="27.75" customHeight="1" x14ac:dyDescent="0.15">
      <c r="A29" s="228">
        <v>10</v>
      </c>
      <c r="B29" s="305">
        <f>D27+$E$10</f>
        <v>0.61111111111111072</v>
      </c>
      <c r="C29" s="306" t="s">
        <v>10</v>
      </c>
      <c r="D29" s="11">
        <f t="shared" si="4"/>
        <v>0.62499999999999956</v>
      </c>
      <c r="E29" s="50"/>
      <c r="F29" s="24">
        <v>20</v>
      </c>
      <c r="G29" s="211" t="s">
        <v>111</v>
      </c>
      <c r="H29" s="383" t="str">
        <f>VLOOKUP(G29,'参加チーム　女子'!$A$2:$B$19,2,FALSE)</f>
        <v>大垣少年団</v>
      </c>
      <c r="I29" s="385" t="s">
        <v>13</v>
      </c>
      <c r="J29" s="387" t="str">
        <f>VLOOKUP(K29,'参加チーム　女子'!$A$2:$B$19,2,FALSE)</f>
        <v>松倉</v>
      </c>
      <c r="K29" s="304" t="s">
        <v>112</v>
      </c>
      <c r="L29" s="148" t="s">
        <v>119</v>
      </c>
      <c r="M29" s="150" t="str">
        <f>VLOOKUP(L29,'参加チーム　女子'!$A$2:$B$19,2,FALSE)</f>
        <v>ホットドックス</v>
      </c>
      <c r="N29" s="211" t="s">
        <v>116</v>
      </c>
      <c r="O29" s="231" t="str">
        <f>VLOOKUP(N29,'参加チーム　女子'!$A$2:$B$19,2,FALSE)</f>
        <v>長森南・アヴニール</v>
      </c>
      <c r="P29" s="228">
        <v>10</v>
      </c>
      <c r="Q29" s="305">
        <f>S27+$E$10</f>
        <v>0.61111111111111072</v>
      </c>
      <c r="R29" s="306" t="s">
        <v>10</v>
      </c>
      <c r="S29" s="11">
        <f t="shared" si="5"/>
        <v>0.62499999999999956</v>
      </c>
      <c r="T29" s="306"/>
      <c r="U29" s="24">
        <v>20</v>
      </c>
      <c r="V29" s="211" t="s">
        <v>53</v>
      </c>
      <c r="W29" s="383" t="str">
        <f>VLOOKUP(V29,'参加チーム　女子'!$A$2:$B$19,2,FALSE)</f>
        <v>北</v>
      </c>
      <c r="X29" s="385" t="s">
        <v>13</v>
      </c>
      <c r="Y29" s="387" t="str">
        <f>VLOOKUP(Z29,'参加チーム　女子'!$A$2:$B$19,2,FALSE)</f>
        <v>グランツ</v>
      </c>
      <c r="Z29" s="23" t="s">
        <v>54</v>
      </c>
      <c r="AA29" s="149" t="s">
        <v>51</v>
      </c>
      <c r="AB29" s="152" t="str">
        <f>VLOOKUP(AA29,'参加チーム　女子'!$A$2:$B$19,2,FALSE)</f>
        <v>陽南・笠松・クラウド７</v>
      </c>
      <c r="AC29" s="121" t="s">
        <v>123</v>
      </c>
      <c r="AD29" s="261" t="str">
        <f>VLOOKUP(AC29,'参加チーム　女子'!$A$2:$B$19,2,FALSE)</f>
        <v>星和・東</v>
      </c>
    </row>
    <row r="30" spans="1:30" ht="27.75" customHeight="1" thickBot="1" x14ac:dyDescent="0.2">
      <c r="A30" s="281"/>
      <c r="B30" s="282"/>
      <c r="C30" s="283"/>
      <c r="D30" s="284"/>
      <c r="E30" s="321"/>
      <c r="F30" s="286"/>
      <c r="G30" s="322"/>
      <c r="H30" s="389"/>
      <c r="I30" s="390"/>
      <c r="J30" s="391"/>
      <c r="K30" s="288"/>
      <c r="L30" s="324" t="s">
        <v>119</v>
      </c>
      <c r="M30" s="292" t="str">
        <f>VLOOKUP(L30,'参加チーム　女子'!$A$2:$B$19,2,FALSE)</f>
        <v>ホットドックス</v>
      </c>
      <c r="N30" s="322"/>
      <c r="O30" s="325"/>
      <c r="P30" s="326"/>
      <c r="Q30" s="283"/>
      <c r="R30" s="283"/>
      <c r="S30" s="321"/>
      <c r="T30" s="283"/>
      <c r="U30" s="327"/>
      <c r="V30" s="322"/>
      <c r="W30" s="389"/>
      <c r="X30" s="390"/>
      <c r="Y30" s="391"/>
      <c r="Z30" s="271"/>
      <c r="AA30" s="328" t="s">
        <v>51</v>
      </c>
      <c r="AB30" s="329" t="str">
        <f>VLOOKUP(AA30,'参加チーム　女子'!$A$2:$B$19,2,FALSE)</f>
        <v>陽南・笠松・クラウド７</v>
      </c>
      <c r="AC30" s="328"/>
      <c r="AD30" s="330"/>
    </row>
    <row r="31" spans="1:30" ht="51.75" customHeight="1" thickBot="1" x14ac:dyDescent="0.2">
      <c r="A31" s="411" t="s">
        <v>203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413"/>
    </row>
    <row r="33" spans="21:26" ht="24" x14ac:dyDescent="0.15">
      <c r="U33" s="21"/>
      <c r="V33" s="37"/>
      <c r="W33" s="37"/>
      <c r="X33" s="37"/>
      <c r="Y33" s="37"/>
      <c r="Z33" s="37"/>
    </row>
    <row r="34" spans="21:26" ht="24" x14ac:dyDescent="0.15">
      <c r="U34" s="21"/>
      <c r="V34" s="37"/>
      <c r="W34" s="38"/>
      <c r="X34" s="37"/>
      <c r="Y34" s="37"/>
      <c r="Z34" s="37"/>
    </row>
    <row r="35" spans="21:26" ht="24" x14ac:dyDescent="0.15">
      <c r="V35" s="37"/>
      <c r="W35" s="37"/>
      <c r="X35" s="37"/>
      <c r="Y35" s="37"/>
      <c r="Z35" s="37"/>
    </row>
  </sheetData>
  <mergeCells count="79">
    <mergeCell ref="A6:AD6"/>
    <mergeCell ref="A5:AD5"/>
    <mergeCell ref="L7:O9"/>
    <mergeCell ref="AA7:AD9"/>
    <mergeCell ref="A31:AD31"/>
    <mergeCell ref="I19:I20"/>
    <mergeCell ref="L10:M10"/>
    <mergeCell ref="AA10:AB10"/>
    <mergeCell ref="W11:W12"/>
    <mergeCell ref="Y11:Y12"/>
    <mergeCell ref="W13:W14"/>
    <mergeCell ref="Y13:Y14"/>
    <mergeCell ref="X11:X12"/>
    <mergeCell ref="X13:X14"/>
    <mergeCell ref="W15:W16"/>
    <mergeCell ref="J23:J24"/>
    <mergeCell ref="A1:AD1"/>
    <mergeCell ref="A2:O2"/>
    <mergeCell ref="A3:A4"/>
    <mergeCell ref="B3:D4"/>
    <mergeCell ref="F3:F4"/>
    <mergeCell ref="G3:O3"/>
    <mergeCell ref="P3:P4"/>
    <mergeCell ref="Q3:S4"/>
    <mergeCell ref="U3:U4"/>
    <mergeCell ref="V3:AD3"/>
    <mergeCell ref="H4:J4"/>
    <mergeCell ref="W4:Y4"/>
    <mergeCell ref="H11:H12"/>
    <mergeCell ref="J11:J12"/>
    <mergeCell ref="H13:H14"/>
    <mergeCell ref="J13:J14"/>
    <mergeCell ref="I11:I12"/>
    <mergeCell ref="I13:I14"/>
    <mergeCell ref="H15:H16"/>
    <mergeCell ref="I15:I16"/>
    <mergeCell ref="J15:J16"/>
    <mergeCell ref="H17:H18"/>
    <mergeCell ref="I17:I18"/>
    <mergeCell ref="J17:J18"/>
    <mergeCell ref="H19:H20"/>
    <mergeCell ref="H29:H30"/>
    <mergeCell ref="I29:I30"/>
    <mergeCell ref="J29:J30"/>
    <mergeCell ref="H25:H26"/>
    <mergeCell ref="I25:I26"/>
    <mergeCell ref="J25:J26"/>
    <mergeCell ref="H27:H28"/>
    <mergeCell ref="I27:I28"/>
    <mergeCell ref="J27:J28"/>
    <mergeCell ref="J19:J20"/>
    <mergeCell ref="H21:H22"/>
    <mergeCell ref="I21:I22"/>
    <mergeCell ref="J21:J22"/>
    <mergeCell ref="H23:H24"/>
    <mergeCell ref="I23:I24"/>
    <mergeCell ref="X15:X16"/>
    <mergeCell ref="Y15:Y16"/>
    <mergeCell ref="W17:W18"/>
    <mergeCell ref="X17:X18"/>
    <mergeCell ref="Y17:Y18"/>
    <mergeCell ref="W19:W20"/>
    <mergeCell ref="X19:X20"/>
    <mergeCell ref="Y19:Y20"/>
    <mergeCell ref="W21:W22"/>
    <mergeCell ref="X21:X22"/>
    <mergeCell ref="Y21:Y22"/>
    <mergeCell ref="W23:W24"/>
    <mergeCell ref="X23:X24"/>
    <mergeCell ref="Y23:Y24"/>
    <mergeCell ref="W25:W26"/>
    <mergeCell ref="X25:X26"/>
    <mergeCell ref="Y25:Y26"/>
    <mergeCell ref="W27:W28"/>
    <mergeCell ref="X27:X28"/>
    <mergeCell ref="Y27:Y28"/>
    <mergeCell ref="W29:W30"/>
    <mergeCell ref="X29:X30"/>
    <mergeCell ref="Y29:Y30"/>
  </mergeCells>
  <phoneticPr fontId="2"/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4DCC-61BD-4352-8044-1946F1329058}">
  <sheetPr>
    <tabColor rgb="FFFFFF00"/>
    <pageSetUpPr fitToPage="1"/>
  </sheetPr>
  <dimension ref="A1:AD28"/>
  <sheetViews>
    <sheetView view="pageBreakPreview" zoomScale="60" zoomScaleNormal="60" workbookViewId="0">
      <selection activeCell="O26" sqref="O26"/>
    </sheetView>
  </sheetViews>
  <sheetFormatPr defaultRowHeight="13.5" x14ac:dyDescent="0.15"/>
  <cols>
    <col min="1" max="1" width="7.125" customWidth="1"/>
    <col min="2" max="2" width="10.75" style="36" customWidth="1"/>
    <col min="3" max="3" width="5.375" customWidth="1"/>
    <col min="4" max="4" width="10.75" style="36" customWidth="1"/>
    <col min="5" max="5" width="9" hidden="1" customWidth="1"/>
    <col min="6" max="6" width="9.25" customWidth="1"/>
    <col min="7" max="7" width="9" style="36"/>
    <col min="8" max="8" width="17.5" customWidth="1"/>
    <col min="9" max="9" width="6.25" customWidth="1"/>
    <col min="10" max="10" width="17.5" customWidth="1"/>
    <col min="11" max="11" width="8.375" hidden="1" customWidth="1"/>
    <col min="12" max="12" width="5.25" style="36" hidden="1" customWidth="1"/>
    <col min="13" max="13" width="17.5" style="36" customWidth="1"/>
    <col min="14" max="14" width="4" style="36" hidden="1" customWidth="1"/>
    <col min="15" max="15" width="17.5" style="36" customWidth="1"/>
    <col min="17" max="17" width="10.75" style="36" customWidth="1"/>
    <col min="18" max="18" width="10.5" bestFit="1" customWidth="1"/>
    <col min="19" max="19" width="10.75" style="36" customWidth="1"/>
    <col min="20" max="20" width="10.5" hidden="1" customWidth="1"/>
    <col min="21" max="21" width="8.875" customWidth="1"/>
    <col min="22" max="22" width="9.125" customWidth="1"/>
    <col min="23" max="23" width="17.5" customWidth="1"/>
    <col min="24" max="24" width="6.125" bestFit="1" customWidth="1"/>
    <col min="25" max="25" width="17.5" customWidth="1"/>
    <col min="26" max="26" width="9.625" hidden="1" customWidth="1"/>
    <col min="27" max="27" width="10.125" hidden="1" customWidth="1"/>
    <col min="28" max="28" width="17.5" customWidth="1"/>
    <col min="29" max="29" width="8.625" hidden="1" customWidth="1"/>
    <col min="30" max="30" width="17.5" customWidth="1"/>
    <col min="31" max="31" width="11.125" customWidth="1"/>
    <col min="32" max="32" width="11.875" customWidth="1"/>
    <col min="33" max="33" width="10.125" customWidth="1"/>
    <col min="34" max="34" width="11.125" bestFit="1" customWidth="1"/>
    <col min="35" max="35" width="4.125" bestFit="1" customWidth="1"/>
    <col min="36" max="36" width="11.125" bestFit="1" customWidth="1"/>
    <col min="37" max="37" width="11.125" customWidth="1"/>
    <col min="38" max="38" width="11.875" customWidth="1"/>
    <col min="39" max="40" width="12" customWidth="1"/>
  </cols>
  <sheetData>
    <row r="1" spans="1:30" ht="48.75" customHeight="1" x14ac:dyDescent="0.15">
      <c r="A1" s="348" t="s">
        <v>151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</row>
    <row r="2" spans="1:30" ht="28.5" customHeight="1" thickBot="1" x14ac:dyDescent="0.2">
      <c r="A2" s="349" t="s">
        <v>68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46"/>
      <c r="Q2" s="331"/>
      <c r="R2" s="46"/>
      <c r="S2" s="331"/>
      <c r="T2" s="46"/>
      <c r="U2" s="35"/>
    </row>
    <row r="3" spans="1:30" ht="24.75" customHeight="1" x14ac:dyDescent="0.15">
      <c r="A3" s="350" t="s">
        <v>14</v>
      </c>
      <c r="B3" s="352" t="s">
        <v>11</v>
      </c>
      <c r="C3" s="353"/>
      <c r="D3" s="354"/>
      <c r="E3" s="256"/>
      <c r="F3" s="358" t="s">
        <v>12</v>
      </c>
      <c r="G3" s="360" t="s">
        <v>15</v>
      </c>
      <c r="H3" s="361"/>
      <c r="I3" s="361"/>
      <c r="J3" s="361"/>
      <c r="K3" s="361"/>
      <c r="L3" s="361"/>
      <c r="M3" s="361"/>
      <c r="N3" s="361"/>
      <c r="O3" s="362"/>
      <c r="P3" s="366" t="s">
        <v>14</v>
      </c>
      <c r="Q3" s="352" t="s">
        <v>11</v>
      </c>
      <c r="R3" s="353"/>
      <c r="S3" s="354"/>
      <c r="T3" s="256"/>
      <c r="U3" s="358" t="s">
        <v>12</v>
      </c>
      <c r="V3" s="360" t="s">
        <v>15</v>
      </c>
      <c r="W3" s="361"/>
      <c r="X3" s="361"/>
      <c r="Y3" s="361"/>
      <c r="Z3" s="361"/>
      <c r="AA3" s="361"/>
      <c r="AB3" s="361"/>
      <c r="AC3" s="361"/>
      <c r="AD3" s="362"/>
    </row>
    <row r="4" spans="1:30" ht="23.25" customHeight="1" x14ac:dyDescent="0.15">
      <c r="A4" s="351"/>
      <c r="B4" s="355"/>
      <c r="C4" s="356"/>
      <c r="D4" s="357"/>
      <c r="E4" s="241"/>
      <c r="F4" s="359"/>
      <c r="G4" s="47" t="s">
        <v>8</v>
      </c>
      <c r="H4" s="363" t="s">
        <v>9</v>
      </c>
      <c r="I4" s="364"/>
      <c r="J4" s="365"/>
      <c r="K4" s="243"/>
      <c r="L4" s="242" t="s">
        <v>18</v>
      </c>
      <c r="M4" s="242"/>
      <c r="N4" s="242"/>
      <c r="O4" s="53" t="s">
        <v>19</v>
      </c>
      <c r="P4" s="367"/>
      <c r="Q4" s="355"/>
      <c r="R4" s="356"/>
      <c r="S4" s="357"/>
      <c r="T4" s="241"/>
      <c r="U4" s="359"/>
      <c r="V4" s="47" t="s">
        <v>8</v>
      </c>
      <c r="W4" s="363" t="s">
        <v>9</v>
      </c>
      <c r="X4" s="364"/>
      <c r="Y4" s="365"/>
      <c r="Z4" s="243"/>
      <c r="AA4" s="242" t="s">
        <v>18</v>
      </c>
      <c r="AB4" s="242"/>
      <c r="AC4" s="242"/>
      <c r="AD4" s="53" t="s">
        <v>19</v>
      </c>
    </row>
    <row r="5" spans="1:30" ht="42" customHeight="1" thickBot="1" x14ac:dyDescent="0.2">
      <c r="A5" s="421" t="s">
        <v>26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3"/>
    </row>
    <row r="6" spans="1:30" ht="48" customHeight="1" x14ac:dyDescent="0.15">
      <c r="A6" s="226"/>
      <c r="B6" s="13">
        <v>0.34375</v>
      </c>
      <c r="C6" s="14" t="s">
        <v>10</v>
      </c>
      <c r="D6" s="15">
        <v>0.36458333333333331</v>
      </c>
      <c r="E6" s="48"/>
      <c r="F6" s="25" t="s">
        <v>25</v>
      </c>
      <c r="G6" s="300"/>
      <c r="H6" s="420" t="s">
        <v>204</v>
      </c>
      <c r="I6" s="381"/>
      <c r="J6" s="382"/>
      <c r="K6" s="143"/>
      <c r="L6" s="370" t="s">
        <v>24</v>
      </c>
      <c r="M6" s="371"/>
      <c r="N6" s="371"/>
      <c r="O6" s="371"/>
      <c r="P6" s="18"/>
      <c r="Q6" s="13">
        <v>0.36458333333333331</v>
      </c>
      <c r="R6" s="14" t="s">
        <v>10</v>
      </c>
      <c r="S6" s="15">
        <v>0.375</v>
      </c>
      <c r="T6" s="48"/>
      <c r="U6" s="25" t="s">
        <v>25</v>
      </c>
      <c r="V6" s="300"/>
      <c r="W6" s="420" t="s">
        <v>204</v>
      </c>
      <c r="X6" s="381"/>
      <c r="Y6" s="382"/>
      <c r="Z6" s="143"/>
      <c r="AA6" s="370" t="s">
        <v>24</v>
      </c>
      <c r="AB6" s="371"/>
      <c r="AC6" s="371"/>
      <c r="AD6" s="372"/>
    </row>
    <row r="7" spans="1:30" s="63" customFormat="1" ht="24.75" thickBot="1" x14ac:dyDescent="0.2">
      <c r="A7" s="258"/>
      <c r="B7" s="58"/>
      <c r="C7" s="59"/>
      <c r="D7" s="60"/>
      <c r="E7" s="61">
        <v>1.0416666666666666E-2</v>
      </c>
      <c r="F7" s="65">
        <v>2.7777777777777776E-2</v>
      </c>
      <c r="G7" s="126"/>
      <c r="H7" s="125"/>
      <c r="I7" s="62"/>
      <c r="J7" s="126"/>
      <c r="K7" s="224"/>
      <c r="L7" s="376" t="s">
        <v>18</v>
      </c>
      <c r="M7" s="377"/>
      <c r="N7" s="299"/>
      <c r="O7" s="299" t="s">
        <v>19</v>
      </c>
      <c r="P7" s="57"/>
      <c r="Q7" s="58"/>
      <c r="R7" s="59"/>
      <c r="S7" s="60"/>
      <c r="T7" s="61">
        <v>3.472222222222222E-3</v>
      </c>
      <c r="U7" s="65">
        <v>1.3888888888888888E-2</v>
      </c>
      <c r="V7" s="126"/>
      <c r="W7" s="125"/>
      <c r="X7" s="62"/>
      <c r="Y7" s="126"/>
      <c r="Z7" s="224"/>
      <c r="AA7" s="376" t="s">
        <v>18</v>
      </c>
      <c r="AB7" s="377"/>
      <c r="AC7" s="299"/>
      <c r="AD7" s="225" t="s">
        <v>19</v>
      </c>
    </row>
    <row r="8" spans="1:30" ht="40.5" customHeight="1" x14ac:dyDescent="0.15">
      <c r="A8" s="226">
        <v>1</v>
      </c>
      <c r="B8" s="13">
        <v>0.375</v>
      </c>
      <c r="C8" s="14" t="s">
        <v>10</v>
      </c>
      <c r="D8" s="15">
        <f>B8+$F$7</f>
        <v>0.40277777777777779</v>
      </c>
      <c r="E8" s="48">
        <v>1.0416666666666666E-2</v>
      </c>
      <c r="F8" s="26" t="s">
        <v>214</v>
      </c>
      <c r="G8" s="335" t="s">
        <v>206</v>
      </c>
      <c r="H8" s="336"/>
      <c r="I8" s="337" t="s">
        <v>205</v>
      </c>
      <c r="J8" s="338"/>
      <c r="K8" s="338"/>
      <c r="L8" s="336"/>
      <c r="M8" s="339"/>
      <c r="N8" s="340"/>
      <c r="O8" s="339" t="s">
        <v>221</v>
      </c>
      <c r="P8" s="18">
        <v>1</v>
      </c>
      <c r="Q8" s="13">
        <v>0.375</v>
      </c>
      <c r="R8" s="14" t="s">
        <v>10</v>
      </c>
      <c r="S8" s="15">
        <f>Q8+$F$7</f>
        <v>0.40277777777777779</v>
      </c>
      <c r="T8" s="48">
        <v>1.0416666666666666E-2</v>
      </c>
      <c r="U8" s="26" t="s">
        <v>214</v>
      </c>
      <c r="V8" s="335" t="s">
        <v>211</v>
      </c>
      <c r="W8" s="336"/>
      <c r="X8" s="337" t="s">
        <v>205</v>
      </c>
      <c r="Y8" s="338"/>
      <c r="Z8" s="338"/>
      <c r="AA8" s="336"/>
      <c r="AB8" s="339"/>
      <c r="AC8" s="340"/>
      <c r="AD8" s="341" t="s">
        <v>223</v>
      </c>
    </row>
    <row r="9" spans="1:30" ht="40.5" customHeight="1" x14ac:dyDescent="0.15">
      <c r="A9" s="227"/>
      <c r="B9" s="9"/>
      <c r="C9" s="10"/>
      <c r="D9" s="11"/>
      <c r="E9" s="50"/>
      <c r="F9" s="307"/>
      <c r="G9" s="54"/>
      <c r="H9" s="313"/>
      <c r="I9" s="314"/>
      <c r="J9" s="316"/>
      <c r="K9" s="316"/>
      <c r="L9" s="313"/>
      <c r="M9" s="150"/>
      <c r="N9" s="211"/>
      <c r="O9" s="210" t="s">
        <v>222</v>
      </c>
      <c r="P9" s="19"/>
      <c r="Q9" s="9"/>
      <c r="R9" s="10"/>
      <c r="S9" s="11"/>
      <c r="T9" s="50"/>
      <c r="U9" s="307"/>
      <c r="V9" s="54"/>
      <c r="W9" s="313"/>
      <c r="X9" s="314"/>
      <c r="Y9" s="316"/>
      <c r="Z9" s="316"/>
      <c r="AA9" s="313"/>
      <c r="AB9" s="150"/>
      <c r="AC9" s="211"/>
      <c r="AD9" s="280" t="s">
        <v>224</v>
      </c>
    </row>
    <row r="10" spans="1:30" ht="40.5" customHeight="1" x14ac:dyDescent="0.15">
      <c r="A10" s="228">
        <v>2</v>
      </c>
      <c r="B10" s="305">
        <f>D8+$E$7</f>
        <v>0.41319444444444448</v>
      </c>
      <c r="C10" s="306" t="s">
        <v>10</v>
      </c>
      <c r="D10" s="11">
        <f>B10+$F$7</f>
        <v>0.44097222222222227</v>
      </c>
      <c r="E10" s="306">
        <v>1.7361111111111112E-2</v>
      </c>
      <c r="F10" s="24" t="s">
        <v>214</v>
      </c>
      <c r="G10" s="54" t="s">
        <v>207</v>
      </c>
      <c r="H10" s="56"/>
      <c r="I10" s="314" t="s">
        <v>205</v>
      </c>
      <c r="J10" s="315"/>
      <c r="K10" s="315"/>
      <c r="L10" s="148"/>
      <c r="M10" s="150"/>
      <c r="N10" s="122"/>
      <c r="O10" s="151" t="s">
        <v>225</v>
      </c>
      <c r="P10" s="8">
        <v>2</v>
      </c>
      <c r="Q10" s="305">
        <f>S8+$E$7</f>
        <v>0.41319444444444448</v>
      </c>
      <c r="R10" s="306" t="s">
        <v>10</v>
      </c>
      <c r="S10" s="11">
        <f>Q10+$F$7</f>
        <v>0.44097222222222227</v>
      </c>
      <c r="T10" s="306">
        <v>1.7361111111111112E-2</v>
      </c>
      <c r="U10" s="24" t="s">
        <v>214</v>
      </c>
      <c r="V10" s="54" t="s">
        <v>212</v>
      </c>
      <c r="W10" s="56"/>
      <c r="X10" s="314" t="s">
        <v>205</v>
      </c>
      <c r="Y10" s="315"/>
      <c r="Z10" s="315"/>
      <c r="AA10" s="148"/>
      <c r="AB10" s="150"/>
      <c r="AC10" s="122"/>
      <c r="AD10" s="260" t="s">
        <v>227</v>
      </c>
    </row>
    <row r="11" spans="1:30" ht="40.5" customHeight="1" x14ac:dyDescent="0.15">
      <c r="A11" s="228"/>
      <c r="B11" s="305"/>
      <c r="C11" s="306"/>
      <c r="D11" s="11"/>
      <c r="E11" s="50"/>
      <c r="F11" s="24"/>
      <c r="G11" s="54"/>
      <c r="H11" s="56"/>
      <c r="I11" s="314"/>
      <c r="J11" s="315"/>
      <c r="K11" s="315"/>
      <c r="L11" s="148"/>
      <c r="M11" s="150"/>
      <c r="N11" s="122"/>
      <c r="O11" s="151" t="s">
        <v>226</v>
      </c>
      <c r="P11" s="8"/>
      <c r="Q11" s="305"/>
      <c r="R11" s="306"/>
      <c r="S11" s="11"/>
      <c r="T11" s="50"/>
      <c r="U11" s="24"/>
      <c r="V11" s="54"/>
      <c r="W11" s="56"/>
      <c r="X11" s="314"/>
      <c r="Y11" s="315"/>
      <c r="Z11" s="315"/>
      <c r="AA11" s="148"/>
      <c r="AB11" s="150"/>
      <c r="AC11" s="122"/>
      <c r="AD11" s="260" t="s">
        <v>228</v>
      </c>
    </row>
    <row r="12" spans="1:30" ht="40.5" customHeight="1" x14ac:dyDescent="0.15">
      <c r="A12" s="229">
        <v>3</v>
      </c>
      <c r="B12" s="305">
        <f>D10+$E$7</f>
        <v>0.45138888888888895</v>
      </c>
      <c r="C12" s="306" t="s">
        <v>10</v>
      </c>
      <c r="D12" s="11">
        <f t="shared" ref="D12:D18" si="0">B12+$F$7</f>
        <v>0.47916666666666674</v>
      </c>
      <c r="E12" s="50"/>
      <c r="F12" s="24" t="s">
        <v>215</v>
      </c>
      <c r="G12" s="64">
        <v>1</v>
      </c>
      <c r="H12" s="56"/>
      <c r="I12" s="314" t="s">
        <v>205</v>
      </c>
      <c r="J12" s="23"/>
      <c r="K12" s="23"/>
      <c r="L12" s="149"/>
      <c r="M12" s="150"/>
      <c r="N12" s="121"/>
      <c r="O12" s="152" t="s">
        <v>229</v>
      </c>
      <c r="P12" s="22">
        <v>3</v>
      </c>
      <c r="Q12" s="305">
        <f>S10+$E$7</f>
        <v>0.45138888888888895</v>
      </c>
      <c r="R12" s="306" t="s">
        <v>10</v>
      </c>
      <c r="S12" s="11">
        <f t="shared" ref="S12:S18" si="1">Q12+$F$7</f>
        <v>0.47916666666666674</v>
      </c>
      <c r="T12" s="50"/>
      <c r="U12" s="24" t="s">
        <v>215</v>
      </c>
      <c r="V12" s="64">
        <v>2</v>
      </c>
      <c r="W12" s="56"/>
      <c r="X12" s="314" t="s">
        <v>205</v>
      </c>
      <c r="Y12" s="23"/>
      <c r="Z12" s="23"/>
      <c r="AA12" s="149"/>
      <c r="AB12" s="150"/>
      <c r="AC12" s="121"/>
      <c r="AD12" s="261" t="s">
        <v>231</v>
      </c>
    </row>
    <row r="13" spans="1:30" ht="40.5" customHeight="1" x14ac:dyDescent="0.15">
      <c r="A13" s="229"/>
      <c r="B13" s="305"/>
      <c r="C13" s="306"/>
      <c r="D13" s="11"/>
      <c r="E13" s="50"/>
      <c r="F13" s="24"/>
      <c r="G13" s="54"/>
      <c r="H13" s="56"/>
      <c r="I13" s="314"/>
      <c r="J13" s="23"/>
      <c r="K13" s="23"/>
      <c r="L13" s="149"/>
      <c r="M13" s="150"/>
      <c r="N13" s="121"/>
      <c r="O13" s="152"/>
      <c r="P13" s="22"/>
      <c r="Q13" s="305"/>
      <c r="R13" s="306"/>
      <c r="S13" s="11"/>
      <c r="T13" s="50"/>
      <c r="U13" s="24"/>
      <c r="V13" s="54"/>
      <c r="W13" s="56"/>
      <c r="X13" s="314"/>
      <c r="Y13" s="23"/>
      <c r="Z13" s="23"/>
      <c r="AA13" s="149"/>
      <c r="AB13" s="150"/>
      <c r="AC13" s="121"/>
      <c r="AD13" s="261"/>
    </row>
    <row r="14" spans="1:30" ht="40.5" customHeight="1" x14ac:dyDescent="0.15">
      <c r="A14" s="228">
        <v>4</v>
      </c>
      <c r="B14" s="305">
        <f>D12+$E$7</f>
        <v>0.48958333333333343</v>
      </c>
      <c r="C14" s="306" t="s">
        <v>10</v>
      </c>
      <c r="D14" s="11">
        <f t="shared" si="0"/>
        <v>0.51736111111111116</v>
      </c>
      <c r="E14" s="306"/>
      <c r="F14" s="24" t="s">
        <v>215</v>
      </c>
      <c r="G14" s="54">
        <v>3</v>
      </c>
      <c r="H14" s="56"/>
      <c r="I14" s="314" t="s">
        <v>205</v>
      </c>
      <c r="J14" s="119"/>
      <c r="K14" s="119"/>
      <c r="L14" s="149"/>
      <c r="M14" s="150"/>
      <c r="N14" s="121"/>
      <c r="O14" s="152" t="s">
        <v>230</v>
      </c>
      <c r="P14" s="8">
        <v>4</v>
      </c>
      <c r="Q14" s="305">
        <f>S12+$E$7</f>
        <v>0.48958333333333343</v>
      </c>
      <c r="R14" s="306" t="s">
        <v>10</v>
      </c>
      <c r="S14" s="11">
        <f t="shared" si="1"/>
        <v>0.51736111111111116</v>
      </c>
      <c r="T14" s="306"/>
      <c r="U14" s="24" t="s">
        <v>215</v>
      </c>
      <c r="V14" s="54">
        <v>4</v>
      </c>
      <c r="W14" s="56"/>
      <c r="X14" s="314" t="s">
        <v>205</v>
      </c>
      <c r="Y14" s="119"/>
      <c r="Z14" s="119"/>
      <c r="AA14" s="149"/>
      <c r="AB14" s="150"/>
      <c r="AC14" s="121"/>
      <c r="AD14" s="261" t="s">
        <v>232</v>
      </c>
    </row>
    <row r="15" spans="1:30" ht="40.5" customHeight="1" x14ac:dyDescent="0.15">
      <c r="A15" s="228"/>
      <c r="B15" s="305"/>
      <c r="C15" s="306"/>
      <c r="D15" s="11"/>
      <c r="E15" s="50"/>
      <c r="F15" s="24"/>
      <c r="G15" s="54"/>
      <c r="H15" s="56"/>
      <c r="I15" s="314"/>
      <c r="J15" s="120"/>
      <c r="K15" s="120"/>
      <c r="L15" s="149"/>
      <c r="M15" s="150"/>
      <c r="N15" s="121"/>
      <c r="O15" s="152"/>
      <c r="P15" s="8"/>
      <c r="Q15" s="305"/>
      <c r="R15" s="306"/>
      <c r="S15" s="11"/>
      <c r="T15" s="50"/>
      <c r="U15" s="24"/>
      <c r="V15" s="54"/>
      <c r="W15" s="56"/>
      <c r="X15" s="314"/>
      <c r="Y15" s="120"/>
      <c r="Z15" s="120"/>
      <c r="AA15" s="149"/>
      <c r="AB15" s="150"/>
      <c r="AC15" s="121"/>
      <c r="AD15" s="261"/>
    </row>
    <row r="16" spans="1:30" ht="40.5" customHeight="1" x14ac:dyDescent="0.15">
      <c r="A16" s="229">
        <v>5</v>
      </c>
      <c r="B16" s="305">
        <f>D14+$E$7</f>
        <v>0.52777777777777779</v>
      </c>
      <c r="C16" s="306" t="s">
        <v>10</v>
      </c>
      <c r="D16" s="11">
        <f t="shared" si="0"/>
        <v>0.55555555555555558</v>
      </c>
      <c r="E16" s="50"/>
      <c r="F16" s="24" t="s">
        <v>216</v>
      </c>
      <c r="G16" s="64" t="s">
        <v>208</v>
      </c>
      <c r="H16" s="56"/>
      <c r="I16" s="314" t="s">
        <v>205</v>
      </c>
      <c r="J16" s="23"/>
      <c r="K16" s="23"/>
      <c r="L16" s="149"/>
      <c r="M16" s="150"/>
      <c r="N16" s="121"/>
      <c r="O16" s="152" t="s">
        <v>233</v>
      </c>
      <c r="P16" s="22">
        <v>5</v>
      </c>
      <c r="Q16" s="305">
        <f>S14+$E$7</f>
        <v>0.52777777777777779</v>
      </c>
      <c r="R16" s="306" t="s">
        <v>10</v>
      </c>
      <c r="S16" s="11">
        <f t="shared" si="1"/>
        <v>0.55555555555555558</v>
      </c>
      <c r="T16" s="50"/>
      <c r="U16" s="24" t="s">
        <v>216</v>
      </c>
      <c r="V16" s="64" t="s">
        <v>213</v>
      </c>
      <c r="W16" s="56"/>
      <c r="X16" s="314" t="s">
        <v>205</v>
      </c>
      <c r="Y16" s="23"/>
      <c r="Z16" s="23"/>
      <c r="AA16" s="149"/>
      <c r="AB16" s="150"/>
      <c r="AC16" s="121"/>
      <c r="AD16" s="261" t="s">
        <v>234</v>
      </c>
    </row>
    <row r="17" spans="1:30" ht="40.5" customHeight="1" x14ac:dyDescent="0.15">
      <c r="A17" s="229"/>
      <c r="B17" s="427" t="s">
        <v>220</v>
      </c>
      <c r="C17" s="428"/>
      <c r="D17" s="429"/>
      <c r="E17" s="50"/>
      <c r="F17" s="24"/>
      <c r="G17" s="54"/>
      <c r="H17" s="56"/>
      <c r="I17" s="314"/>
      <c r="J17" s="23"/>
      <c r="K17" s="23"/>
      <c r="L17" s="149"/>
      <c r="M17" s="150"/>
      <c r="N17" s="121"/>
      <c r="O17" s="152"/>
      <c r="P17" s="22"/>
      <c r="Q17" s="427" t="s">
        <v>220</v>
      </c>
      <c r="R17" s="428"/>
      <c r="S17" s="429"/>
      <c r="T17" s="50"/>
      <c r="U17" s="24"/>
      <c r="V17" s="54"/>
      <c r="W17" s="56"/>
      <c r="X17" s="314"/>
      <c r="Y17" s="23"/>
      <c r="Z17" s="23"/>
      <c r="AA17" s="149"/>
      <c r="AB17" s="150"/>
      <c r="AC17" s="121"/>
      <c r="AD17" s="261"/>
    </row>
    <row r="18" spans="1:30" ht="40.5" customHeight="1" x14ac:dyDescent="0.15">
      <c r="A18" s="228">
        <v>6</v>
      </c>
      <c r="B18" s="305">
        <v>0.57638888888888895</v>
      </c>
      <c r="C18" s="306" t="s">
        <v>10</v>
      </c>
      <c r="D18" s="11">
        <f t="shared" si="0"/>
        <v>0.60416666666666674</v>
      </c>
      <c r="E18" s="306"/>
      <c r="F18" s="24" t="s">
        <v>217</v>
      </c>
      <c r="G18" s="54">
        <v>5</v>
      </c>
      <c r="H18" s="56"/>
      <c r="I18" s="314" t="s">
        <v>205</v>
      </c>
      <c r="J18" s="119"/>
      <c r="K18" s="119"/>
      <c r="L18" s="149"/>
      <c r="M18" s="150"/>
      <c r="N18" s="121"/>
      <c r="O18" s="152" t="s">
        <v>235</v>
      </c>
      <c r="P18" s="8">
        <v>6</v>
      </c>
      <c r="Q18" s="305">
        <v>0.57638888888888895</v>
      </c>
      <c r="R18" s="306" t="s">
        <v>10</v>
      </c>
      <c r="S18" s="11">
        <f t="shared" si="1"/>
        <v>0.60416666666666674</v>
      </c>
      <c r="T18" s="306"/>
      <c r="U18" s="24" t="s">
        <v>217</v>
      </c>
      <c r="V18" s="54">
        <v>6</v>
      </c>
      <c r="W18" s="56"/>
      <c r="X18" s="314" t="s">
        <v>205</v>
      </c>
      <c r="Y18" s="119"/>
      <c r="Z18" s="119"/>
      <c r="AA18" s="149"/>
      <c r="AB18" s="150"/>
      <c r="AC18" s="121"/>
      <c r="AD18" s="261" t="s">
        <v>236</v>
      </c>
    </row>
    <row r="19" spans="1:30" ht="40.5" customHeight="1" x14ac:dyDescent="0.15">
      <c r="A19" s="228"/>
      <c r="B19" s="305"/>
      <c r="C19" s="306"/>
      <c r="D19" s="11"/>
      <c r="E19" s="306"/>
      <c r="F19" s="24"/>
      <c r="G19" s="54"/>
      <c r="H19" s="56"/>
      <c r="I19" s="314"/>
      <c r="J19" s="119"/>
      <c r="K19" s="119"/>
      <c r="L19" s="149"/>
      <c r="M19" s="150"/>
      <c r="N19" s="121"/>
      <c r="O19" s="152"/>
      <c r="P19" s="8"/>
      <c r="Q19" s="305"/>
      <c r="R19" s="306"/>
      <c r="S19" s="11"/>
      <c r="T19" s="306"/>
      <c r="U19" s="24"/>
      <c r="V19" s="54"/>
      <c r="W19" s="56"/>
      <c r="X19" s="314"/>
      <c r="Y19" s="119"/>
      <c r="Z19" s="119"/>
      <c r="AA19" s="149"/>
      <c r="AB19" s="150"/>
      <c r="AC19" s="121"/>
      <c r="AD19" s="261"/>
    </row>
    <row r="20" spans="1:30" ht="40.5" customHeight="1" x14ac:dyDescent="0.15">
      <c r="A20" s="229">
        <v>7</v>
      </c>
      <c r="B20" s="305">
        <f t="shared" ref="B20" si="2">D18+$E$7</f>
        <v>0.61458333333333337</v>
      </c>
      <c r="C20" s="306" t="s">
        <v>10</v>
      </c>
      <c r="D20" s="11">
        <f t="shared" ref="D20" si="3">B20+$F$7</f>
        <v>0.64236111111111116</v>
      </c>
      <c r="E20" s="306"/>
      <c r="F20" s="24" t="s">
        <v>218</v>
      </c>
      <c r="G20" s="54" t="s">
        <v>209</v>
      </c>
      <c r="H20" s="56"/>
      <c r="I20" s="314" t="s">
        <v>205</v>
      </c>
      <c r="J20" s="119"/>
      <c r="K20" s="119"/>
      <c r="L20" s="149"/>
      <c r="M20" s="150"/>
      <c r="N20" s="121"/>
      <c r="O20" s="152" t="s">
        <v>237</v>
      </c>
      <c r="P20" s="424" t="s">
        <v>210</v>
      </c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6"/>
    </row>
    <row r="21" spans="1:30" ht="46.5" customHeight="1" x14ac:dyDescent="0.15">
      <c r="A21" s="414" t="s">
        <v>239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6"/>
      <c r="P21" s="8">
        <v>7</v>
      </c>
      <c r="Q21" s="305">
        <v>0.64236111111111105</v>
      </c>
      <c r="R21" s="306" t="s">
        <v>10</v>
      </c>
      <c r="S21" s="11">
        <f t="shared" ref="S21" si="4">Q21+$F$7</f>
        <v>0.67013888888888884</v>
      </c>
      <c r="T21" s="306"/>
      <c r="U21" s="24" t="s">
        <v>219</v>
      </c>
      <c r="V21" s="64">
        <v>7</v>
      </c>
      <c r="W21" s="56"/>
      <c r="X21" s="314" t="s">
        <v>205</v>
      </c>
      <c r="Y21" s="23"/>
      <c r="Z21" s="23"/>
      <c r="AA21" s="149"/>
      <c r="AB21" s="150"/>
      <c r="AC21" s="121"/>
      <c r="AD21" s="261" t="s">
        <v>238</v>
      </c>
    </row>
    <row r="22" spans="1:30" ht="46.5" customHeight="1" thickBot="1" x14ac:dyDescent="0.2">
      <c r="A22" s="281"/>
      <c r="B22" s="282"/>
      <c r="C22" s="283"/>
      <c r="D22" s="284"/>
      <c r="E22" s="321"/>
      <c r="F22" s="286"/>
      <c r="G22" s="342"/>
      <c r="H22" s="269"/>
      <c r="I22" s="323"/>
      <c r="J22" s="271"/>
      <c r="K22" s="271"/>
      <c r="L22" s="343"/>
      <c r="M22" s="329"/>
      <c r="N22" s="328"/>
      <c r="O22" s="329"/>
      <c r="P22" s="417" t="s">
        <v>239</v>
      </c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9"/>
    </row>
    <row r="23" spans="1:30" ht="48" customHeight="1" x14ac:dyDescent="0.15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4"/>
    </row>
    <row r="24" spans="1:30" ht="48" customHeight="1" thickBot="1" x14ac:dyDescent="0.2">
      <c r="A24" s="262"/>
      <c r="B24" s="263"/>
      <c r="C24" s="264"/>
      <c r="D24" s="265"/>
      <c r="E24" s="266"/>
      <c r="F24" s="267"/>
      <c r="G24" s="268"/>
      <c r="H24" s="269"/>
      <c r="I24" s="270"/>
      <c r="J24" s="271"/>
      <c r="K24" s="272"/>
      <c r="L24" s="273"/>
      <c r="M24" s="274"/>
      <c r="N24" s="275"/>
      <c r="O24" s="274"/>
      <c r="P24" s="276"/>
      <c r="Q24" s="263"/>
      <c r="R24" s="264"/>
      <c r="S24" s="265"/>
      <c r="T24" s="266"/>
      <c r="U24" s="267"/>
      <c r="V24" s="268"/>
      <c r="W24" s="269"/>
      <c r="X24" s="270"/>
      <c r="Y24" s="271"/>
      <c r="Z24" s="272"/>
      <c r="AA24" s="273"/>
      <c r="AB24" s="274"/>
      <c r="AC24" s="275"/>
      <c r="AD24" s="277"/>
    </row>
    <row r="26" spans="1:30" ht="24" x14ac:dyDescent="0.15">
      <c r="U26" s="21"/>
      <c r="V26" s="37"/>
      <c r="W26" s="37"/>
      <c r="X26" s="37"/>
      <c r="Y26" s="37"/>
      <c r="Z26" s="37"/>
    </row>
    <row r="27" spans="1:30" ht="24" x14ac:dyDescent="0.15">
      <c r="U27" s="21"/>
      <c r="V27" s="37"/>
      <c r="W27" s="38"/>
      <c r="X27" s="37"/>
      <c r="Y27" s="37"/>
      <c r="Z27" s="37"/>
    </row>
    <row r="28" spans="1:30" ht="24" x14ac:dyDescent="0.15">
      <c r="V28" s="37"/>
      <c r="W28" s="37"/>
      <c r="X28" s="37"/>
      <c r="Y28" s="37"/>
      <c r="Z28" s="37"/>
    </row>
  </sheetData>
  <mergeCells count="24">
    <mergeCell ref="H4:J4"/>
    <mergeCell ref="W4:Y4"/>
    <mergeCell ref="L6:O6"/>
    <mergeCell ref="A5:AD5"/>
    <mergeCell ref="P20:AD20"/>
    <mergeCell ref="B17:D17"/>
    <mergeCell ref="Q17:S17"/>
    <mergeCell ref="A1:AD1"/>
    <mergeCell ref="A2:O2"/>
    <mergeCell ref="A3:A4"/>
    <mergeCell ref="B3:D4"/>
    <mergeCell ref="F3:F4"/>
    <mergeCell ref="G3:O3"/>
    <mergeCell ref="P3:P4"/>
    <mergeCell ref="Q3:S4"/>
    <mergeCell ref="U3:U4"/>
    <mergeCell ref="V3:AD3"/>
    <mergeCell ref="L7:M7"/>
    <mergeCell ref="AA7:AB7"/>
    <mergeCell ref="A21:O21"/>
    <mergeCell ref="P22:AD22"/>
    <mergeCell ref="AA6:AD6"/>
    <mergeCell ref="H6:J6"/>
    <mergeCell ref="W6:Y6"/>
  </mergeCells>
  <phoneticPr fontId="2"/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E2DE5-374F-498A-95BE-106DD93834BB}">
  <sheetPr>
    <tabColor rgb="FF00B050"/>
    <pageSetUpPr fitToPage="1"/>
  </sheetPr>
  <dimension ref="A1:AO42"/>
  <sheetViews>
    <sheetView view="pageBreakPreview" zoomScale="90" zoomScaleNormal="70" zoomScaleSheetLayoutView="90" workbookViewId="0">
      <selection activeCell="AY36" sqref="AY36"/>
    </sheetView>
  </sheetViews>
  <sheetFormatPr defaultColWidth="9" defaultRowHeight="13.5" x14ac:dyDescent="0.15"/>
  <cols>
    <col min="1" max="39" width="2.375" style="155" customWidth="1"/>
    <col min="40" max="40" width="2.25" style="155" customWidth="1"/>
    <col min="41" max="57" width="4.25" style="155" customWidth="1"/>
    <col min="58" max="16384" width="9" style="155"/>
  </cols>
  <sheetData>
    <row r="1" spans="1:41" ht="27" customHeight="1" x14ac:dyDescent="0.15">
      <c r="A1" s="457" t="s">
        <v>64</v>
      </c>
      <c r="B1" s="457"/>
      <c r="C1" s="457"/>
      <c r="D1" s="457"/>
      <c r="E1" s="457"/>
      <c r="F1" s="457"/>
      <c r="G1" s="457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456"/>
      <c r="AJ1" s="456"/>
      <c r="AK1" s="456"/>
      <c r="AL1" s="456"/>
      <c r="AM1" s="456"/>
      <c r="AN1" s="456"/>
    </row>
    <row r="2" spans="1:41" ht="27" customHeight="1" x14ac:dyDescent="0.15">
      <c r="A2" s="344" t="s">
        <v>65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</row>
    <row r="3" spans="1:41" ht="13.5" customHeight="1" x14ac:dyDescent="0.1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7"/>
    </row>
    <row r="4" spans="1:41" ht="7.5" customHeight="1" x14ac:dyDescent="0.15">
      <c r="A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</row>
    <row r="5" spans="1:41" ht="26.25" customHeight="1" x14ac:dyDescent="0.15">
      <c r="A5" s="452" t="s">
        <v>61</v>
      </c>
      <c r="B5" s="452"/>
      <c r="C5" s="452" t="s">
        <v>62</v>
      </c>
      <c r="D5" s="452"/>
      <c r="E5" s="452"/>
      <c r="F5" s="452" t="s">
        <v>63</v>
      </c>
      <c r="G5" s="452"/>
      <c r="H5" s="158"/>
      <c r="I5" s="158"/>
      <c r="P5" s="453"/>
      <c r="Q5" s="454"/>
      <c r="R5" s="454"/>
      <c r="S5" s="454"/>
      <c r="T5" s="454"/>
      <c r="U5" s="454"/>
      <c r="V5" s="454"/>
      <c r="W5" s="454"/>
      <c r="X5" s="454"/>
      <c r="Y5" s="455"/>
      <c r="AF5" s="158"/>
      <c r="AG5" s="158"/>
      <c r="AH5" s="158"/>
      <c r="AI5" s="158"/>
      <c r="AJ5" s="158"/>
      <c r="AK5" s="158"/>
      <c r="AL5" s="158"/>
      <c r="AM5" s="158"/>
      <c r="AN5" s="158"/>
      <c r="AO5" s="158"/>
    </row>
    <row r="6" spans="1:41" ht="6.75" customHeight="1" x14ac:dyDescent="0.15">
      <c r="A6" s="159"/>
      <c r="B6" s="159"/>
      <c r="C6" s="159"/>
      <c r="D6" s="159"/>
      <c r="E6" s="159"/>
      <c r="F6" s="159"/>
      <c r="G6" s="159"/>
      <c r="H6" s="158"/>
      <c r="I6" s="158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1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58"/>
      <c r="AG6" s="158"/>
      <c r="AH6" s="158"/>
      <c r="AI6" s="158"/>
      <c r="AJ6" s="158"/>
      <c r="AK6" s="158"/>
      <c r="AL6" s="158"/>
      <c r="AM6" s="158"/>
      <c r="AN6" s="158"/>
      <c r="AO6" s="158"/>
    </row>
    <row r="7" spans="1:41" s="168" customFormat="1" ht="20.25" customHeight="1" x14ac:dyDescent="0.15">
      <c r="A7" s="162"/>
      <c r="B7" s="163"/>
      <c r="C7" s="164"/>
      <c r="D7" s="164"/>
      <c r="E7" s="163"/>
      <c r="F7" s="163"/>
      <c r="G7" s="163"/>
      <c r="H7" s="450"/>
      <c r="I7" s="450"/>
      <c r="J7" s="165"/>
      <c r="K7" s="163"/>
      <c r="L7" s="163"/>
      <c r="M7" s="163"/>
      <c r="N7" s="163"/>
      <c r="O7" s="163"/>
      <c r="P7" s="163"/>
      <c r="Q7" s="163"/>
      <c r="R7" s="163"/>
      <c r="S7" s="163"/>
      <c r="T7" s="436">
        <v>7</v>
      </c>
      <c r="U7" s="44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442"/>
      <c r="AG7" s="443"/>
      <c r="AH7" s="164"/>
      <c r="AI7" s="164"/>
      <c r="AJ7" s="164"/>
      <c r="AK7" s="164"/>
      <c r="AL7" s="164"/>
      <c r="AM7" s="164"/>
      <c r="AN7" s="164"/>
      <c r="AO7" s="167"/>
    </row>
    <row r="8" spans="1:41" s="168" customFormat="1" ht="20.25" customHeight="1" x14ac:dyDescent="0.15">
      <c r="A8" s="163"/>
      <c r="B8" s="163"/>
      <c r="C8" s="163"/>
      <c r="D8" s="163"/>
      <c r="E8" s="169"/>
      <c r="F8" s="169"/>
      <c r="G8" s="169"/>
      <c r="H8" s="451"/>
      <c r="I8" s="451"/>
      <c r="J8" s="170"/>
      <c r="K8" s="169"/>
      <c r="L8" s="169"/>
      <c r="M8" s="169"/>
      <c r="N8" s="169"/>
      <c r="O8" s="163"/>
      <c r="P8" s="163"/>
      <c r="Q8" s="163"/>
      <c r="R8" s="163"/>
      <c r="S8" s="163"/>
      <c r="T8" s="447"/>
      <c r="U8" s="447"/>
      <c r="V8" s="163"/>
      <c r="W8" s="163"/>
      <c r="X8" s="163"/>
      <c r="Y8" s="163"/>
      <c r="Z8" s="163"/>
      <c r="AA8" s="163"/>
      <c r="AB8" s="169"/>
      <c r="AC8" s="169"/>
      <c r="AD8" s="169"/>
      <c r="AE8" s="169"/>
      <c r="AF8" s="444"/>
      <c r="AG8" s="445"/>
      <c r="AH8" s="169"/>
      <c r="AI8" s="169"/>
      <c r="AJ8" s="163"/>
      <c r="AK8" s="163"/>
      <c r="AL8" s="163"/>
      <c r="AM8" s="163"/>
      <c r="AN8" s="163"/>
      <c r="AO8" s="171"/>
    </row>
    <row r="9" spans="1:41" s="168" customFormat="1" ht="20.25" customHeight="1" x14ac:dyDescent="0.15">
      <c r="A9" s="172"/>
      <c r="B9" s="173"/>
      <c r="C9" s="450"/>
      <c r="D9" s="450"/>
      <c r="E9" s="174"/>
      <c r="F9" s="166"/>
      <c r="G9" s="166"/>
      <c r="H9" s="166"/>
      <c r="I9" s="433">
        <v>5</v>
      </c>
      <c r="J9" s="446"/>
      <c r="K9" s="166"/>
      <c r="L9" s="166"/>
      <c r="M9" s="166"/>
      <c r="N9" s="166"/>
      <c r="O9" s="180"/>
      <c r="P9" s="443"/>
      <c r="Q9" s="443"/>
      <c r="R9" s="175"/>
      <c r="S9" s="175"/>
      <c r="T9" s="175"/>
      <c r="U9" s="172"/>
      <c r="V9" s="173"/>
      <c r="W9" s="163"/>
      <c r="X9" s="163"/>
      <c r="Y9" s="163"/>
      <c r="Z9" s="179"/>
      <c r="AA9" s="166"/>
      <c r="AB9" s="166"/>
      <c r="AC9" s="166"/>
      <c r="AD9" s="166"/>
      <c r="AE9" s="433">
        <v>6</v>
      </c>
      <c r="AF9" s="446"/>
      <c r="AG9" s="166"/>
      <c r="AH9" s="166"/>
      <c r="AI9" s="166"/>
      <c r="AJ9" s="176"/>
      <c r="AK9" s="442"/>
      <c r="AL9" s="443"/>
      <c r="AM9" s="175"/>
      <c r="AN9" s="175"/>
      <c r="AO9" s="167"/>
    </row>
    <row r="10" spans="1:41" s="168" customFormat="1" ht="20.25" customHeight="1" x14ac:dyDescent="0.15">
      <c r="A10" s="173"/>
      <c r="B10" s="173"/>
      <c r="C10" s="451"/>
      <c r="D10" s="451"/>
      <c r="E10" s="177"/>
      <c r="F10" s="169"/>
      <c r="G10" s="163"/>
      <c r="H10" s="163"/>
      <c r="I10" s="447"/>
      <c r="J10" s="447"/>
      <c r="K10" s="163"/>
      <c r="L10" s="163"/>
      <c r="M10" s="163"/>
      <c r="N10" s="163"/>
      <c r="O10" s="180"/>
      <c r="P10" s="443"/>
      <c r="Q10" s="443"/>
      <c r="R10" s="178"/>
      <c r="S10" s="178"/>
      <c r="T10" s="178"/>
      <c r="U10" s="173"/>
      <c r="V10" s="173"/>
      <c r="W10" s="163"/>
      <c r="X10" s="163"/>
      <c r="Y10" s="169"/>
      <c r="Z10" s="200"/>
      <c r="AA10" s="207"/>
      <c r="AB10" s="169"/>
      <c r="AC10" s="178"/>
      <c r="AD10" s="178"/>
      <c r="AE10" s="447"/>
      <c r="AF10" s="447"/>
      <c r="AG10" s="163"/>
      <c r="AH10" s="163"/>
      <c r="AI10" s="163"/>
      <c r="AJ10" s="179"/>
      <c r="AK10" s="444"/>
      <c r="AL10" s="445"/>
      <c r="AM10" s="178"/>
      <c r="AN10" s="178"/>
      <c r="AO10" s="171"/>
    </row>
    <row r="11" spans="1:41" s="168" customFormat="1" ht="20.25" customHeight="1" x14ac:dyDescent="0.15">
      <c r="A11" s="450"/>
      <c r="B11" s="449"/>
      <c r="C11" s="436">
        <v>1</v>
      </c>
      <c r="D11" s="436"/>
      <c r="E11" s="436"/>
      <c r="F11" s="436"/>
      <c r="G11" s="442"/>
      <c r="H11" s="443"/>
      <c r="I11" s="173"/>
      <c r="J11" s="173"/>
      <c r="K11" s="450"/>
      <c r="L11" s="449"/>
      <c r="M11" s="432">
        <v>2</v>
      </c>
      <c r="N11" s="433"/>
      <c r="O11" s="433"/>
      <c r="P11" s="434"/>
      <c r="Q11" s="184"/>
      <c r="R11" s="163"/>
      <c r="S11" s="163"/>
      <c r="T11" s="163"/>
      <c r="U11" s="164"/>
      <c r="V11" s="163"/>
      <c r="W11" s="164"/>
      <c r="X11" s="179"/>
      <c r="Y11" s="432">
        <v>3</v>
      </c>
      <c r="Z11" s="433"/>
      <c r="AA11" s="433"/>
      <c r="AB11" s="434"/>
      <c r="AC11" s="184"/>
      <c r="AD11" s="163"/>
      <c r="AE11" s="178"/>
      <c r="AF11" s="175"/>
      <c r="AG11" s="448"/>
      <c r="AH11" s="449"/>
      <c r="AI11" s="165"/>
      <c r="AJ11" s="433">
        <v>4</v>
      </c>
      <c r="AK11" s="447"/>
      <c r="AL11" s="178"/>
      <c r="AM11" s="180"/>
      <c r="AN11" s="178"/>
      <c r="AO11" s="167"/>
    </row>
    <row r="12" spans="1:41" s="168" customFormat="1" ht="20.25" customHeight="1" x14ac:dyDescent="0.15">
      <c r="A12" s="450"/>
      <c r="B12" s="449"/>
      <c r="C12" s="436"/>
      <c r="D12" s="436"/>
      <c r="E12" s="436"/>
      <c r="F12" s="436"/>
      <c r="G12" s="442"/>
      <c r="H12" s="443"/>
      <c r="I12" s="173"/>
      <c r="J12" s="163"/>
      <c r="K12" s="450"/>
      <c r="L12" s="449"/>
      <c r="M12" s="435"/>
      <c r="N12" s="436"/>
      <c r="O12" s="436"/>
      <c r="P12" s="437"/>
      <c r="Q12" s="184"/>
      <c r="R12" s="163"/>
      <c r="S12" s="163"/>
      <c r="T12" s="163"/>
      <c r="U12" s="164"/>
      <c r="V12" s="163"/>
      <c r="W12" s="164"/>
      <c r="X12" s="179"/>
      <c r="Y12" s="435"/>
      <c r="Z12" s="436"/>
      <c r="AA12" s="436"/>
      <c r="AB12" s="437"/>
      <c r="AC12" s="184"/>
      <c r="AD12" s="163"/>
      <c r="AE12" s="178"/>
      <c r="AF12" s="175"/>
      <c r="AG12" s="448"/>
      <c r="AH12" s="449"/>
      <c r="AI12" s="164"/>
      <c r="AJ12" s="447"/>
      <c r="AK12" s="447"/>
      <c r="AL12" s="178"/>
      <c r="AM12" s="180"/>
      <c r="AN12" s="178"/>
      <c r="AO12" s="167"/>
    </row>
    <row r="13" spans="1:41" s="168" customFormat="1" ht="20.25" customHeight="1" x14ac:dyDescent="0.15">
      <c r="A13" s="181"/>
      <c r="B13" s="182"/>
      <c r="C13" s="163"/>
      <c r="D13" s="181"/>
      <c r="E13" s="181"/>
      <c r="F13" s="163"/>
      <c r="G13" s="183"/>
      <c r="H13" s="181"/>
      <c r="I13" s="185"/>
      <c r="J13" s="185"/>
      <c r="K13" s="181"/>
      <c r="L13" s="182"/>
      <c r="M13" s="163"/>
      <c r="N13" s="181"/>
      <c r="O13" s="181"/>
      <c r="P13" s="163"/>
      <c r="Q13" s="183"/>
      <c r="R13" s="181"/>
      <c r="S13" s="163"/>
      <c r="T13" s="163"/>
      <c r="U13" s="163"/>
      <c r="V13" s="163"/>
      <c r="W13" s="164"/>
      <c r="X13" s="179"/>
      <c r="Y13" s="164"/>
      <c r="Z13" s="181"/>
      <c r="AA13" s="163"/>
      <c r="AB13" s="163"/>
      <c r="AC13" s="184"/>
      <c r="AD13" s="163"/>
      <c r="AE13" s="185"/>
      <c r="AF13" s="185"/>
      <c r="AG13" s="164"/>
      <c r="AH13" s="179"/>
      <c r="AI13" s="164"/>
      <c r="AJ13" s="181"/>
      <c r="AK13" s="181"/>
      <c r="AL13" s="163"/>
      <c r="AM13" s="184"/>
      <c r="AN13" s="163"/>
      <c r="AO13" s="167"/>
    </row>
    <row r="14" spans="1:41" ht="20.25" customHeight="1" x14ac:dyDescent="0.15">
      <c r="A14" s="185"/>
      <c r="B14" s="186"/>
      <c r="C14" s="187"/>
      <c r="D14" s="185"/>
      <c r="E14" s="185"/>
      <c r="F14" s="185"/>
      <c r="G14" s="188"/>
      <c r="H14" s="185"/>
      <c r="I14" s="185"/>
      <c r="J14" s="185"/>
      <c r="K14" s="185"/>
      <c r="L14" s="186"/>
      <c r="M14" s="187"/>
      <c r="N14" s="185"/>
      <c r="O14" s="185"/>
      <c r="P14" s="185"/>
      <c r="Q14" s="188"/>
      <c r="R14" s="185"/>
      <c r="S14" s="189"/>
      <c r="T14" s="189"/>
      <c r="U14" s="190"/>
      <c r="V14" s="190"/>
      <c r="W14" s="185"/>
      <c r="X14" s="186"/>
      <c r="Y14" s="185"/>
      <c r="Z14" s="185"/>
      <c r="AA14" s="185"/>
      <c r="AB14" s="187"/>
      <c r="AC14" s="188"/>
      <c r="AD14" s="185"/>
      <c r="AE14" s="185"/>
      <c r="AF14" s="185"/>
      <c r="AG14" s="185"/>
      <c r="AH14" s="186"/>
      <c r="AI14" s="185"/>
      <c r="AJ14" s="185"/>
      <c r="AK14" s="185"/>
      <c r="AL14" s="187"/>
      <c r="AM14" s="188"/>
      <c r="AN14" s="185"/>
      <c r="AO14" s="158"/>
    </row>
    <row r="15" spans="1:41" ht="5.25" customHeight="1" x14ac:dyDescent="0.15">
      <c r="A15" s="191"/>
      <c r="B15" s="192"/>
      <c r="C15" s="193"/>
      <c r="D15" s="191"/>
      <c r="E15" s="191"/>
      <c r="F15" s="192"/>
      <c r="G15" s="193"/>
      <c r="H15" s="191"/>
      <c r="I15" s="191"/>
      <c r="J15" s="191"/>
      <c r="K15" s="191"/>
      <c r="L15" s="192"/>
      <c r="M15" s="193"/>
      <c r="N15" s="191"/>
      <c r="O15" s="191"/>
      <c r="P15" s="192"/>
      <c r="Q15" s="193"/>
      <c r="R15" s="191"/>
      <c r="S15" s="191"/>
      <c r="T15" s="191"/>
      <c r="U15" s="191"/>
      <c r="V15" s="191"/>
      <c r="W15" s="191"/>
      <c r="X15" s="192"/>
      <c r="Y15" s="193"/>
      <c r="Z15" s="191"/>
      <c r="AA15" s="191"/>
      <c r="AB15" s="192"/>
      <c r="AC15" s="193"/>
      <c r="AD15" s="191"/>
      <c r="AE15" s="191"/>
      <c r="AF15" s="191"/>
      <c r="AG15" s="191"/>
      <c r="AH15" s="192"/>
      <c r="AI15" s="193"/>
      <c r="AJ15" s="191"/>
      <c r="AK15" s="191"/>
      <c r="AL15" s="192"/>
      <c r="AM15" s="193"/>
      <c r="AN15" s="191"/>
      <c r="AO15" s="158"/>
    </row>
    <row r="16" spans="1:41" ht="13.5" customHeight="1" x14ac:dyDescent="0.15">
      <c r="A16" s="194"/>
      <c r="B16" s="438"/>
      <c r="C16" s="439"/>
      <c r="D16" s="195"/>
      <c r="E16" s="195"/>
      <c r="F16" s="438"/>
      <c r="G16" s="439"/>
      <c r="H16" s="195"/>
      <c r="I16" s="195"/>
      <c r="J16" s="205"/>
      <c r="K16" s="194"/>
      <c r="L16" s="438"/>
      <c r="M16" s="439"/>
      <c r="N16" s="195"/>
      <c r="O16" s="195"/>
      <c r="P16" s="438"/>
      <c r="Q16" s="439"/>
      <c r="R16" s="195"/>
      <c r="S16" s="202"/>
      <c r="T16" s="195"/>
      <c r="U16" s="195"/>
      <c r="V16" s="205"/>
      <c r="W16" s="195"/>
      <c r="X16" s="438"/>
      <c r="Y16" s="441"/>
      <c r="Z16" s="201"/>
      <c r="AA16" s="195"/>
      <c r="AB16" s="438"/>
      <c r="AC16" s="441"/>
      <c r="AD16" s="202"/>
      <c r="AE16" s="202"/>
      <c r="AF16" s="195"/>
      <c r="AG16" s="195"/>
      <c r="AH16" s="438"/>
      <c r="AI16" s="439"/>
      <c r="AJ16" s="195"/>
      <c r="AK16" s="195"/>
      <c r="AL16" s="438"/>
      <c r="AM16" s="439"/>
      <c r="AN16" s="194"/>
      <c r="AO16" s="194"/>
    </row>
    <row r="17" spans="1:41" ht="17.25" x14ac:dyDescent="0.15">
      <c r="A17" s="194"/>
      <c r="B17" s="440"/>
      <c r="C17" s="439"/>
      <c r="D17" s="195"/>
      <c r="E17" s="195"/>
      <c r="F17" s="440"/>
      <c r="G17" s="439"/>
      <c r="H17" s="195"/>
      <c r="I17" s="195"/>
      <c r="J17" s="202"/>
      <c r="K17" s="194"/>
      <c r="L17" s="440"/>
      <c r="M17" s="439"/>
      <c r="N17" s="195"/>
      <c r="O17" s="195"/>
      <c r="P17" s="440"/>
      <c r="Q17" s="439"/>
      <c r="R17" s="195"/>
      <c r="S17" s="202"/>
      <c r="T17" s="195"/>
      <c r="U17" s="195"/>
      <c r="V17" s="202"/>
      <c r="W17" s="195"/>
      <c r="X17" s="438"/>
      <c r="Y17" s="441"/>
      <c r="Z17" s="201"/>
      <c r="AA17" s="195"/>
      <c r="AB17" s="438"/>
      <c r="AC17" s="441"/>
      <c r="AD17" s="202"/>
      <c r="AE17" s="202"/>
      <c r="AF17" s="195"/>
      <c r="AG17" s="195"/>
      <c r="AH17" s="440"/>
      <c r="AI17" s="439"/>
      <c r="AJ17" s="195"/>
      <c r="AK17" s="195"/>
      <c r="AL17" s="440"/>
      <c r="AM17" s="439"/>
      <c r="AN17" s="194"/>
      <c r="AO17" s="194"/>
    </row>
    <row r="18" spans="1:41" ht="17.25" x14ac:dyDescent="0.15">
      <c r="A18" s="194"/>
      <c r="B18" s="440"/>
      <c r="C18" s="439"/>
      <c r="D18" s="195"/>
      <c r="E18" s="195"/>
      <c r="F18" s="440"/>
      <c r="G18" s="439"/>
      <c r="H18" s="195"/>
      <c r="I18" s="195"/>
      <c r="J18" s="202"/>
      <c r="K18" s="194"/>
      <c r="L18" s="440"/>
      <c r="M18" s="439"/>
      <c r="N18" s="195"/>
      <c r="O18" s="195"/>
      <c r="P18" s="440"/>
      <c r="Q18" s="439"/>
      <c r="R18" s="195"/>
      <c r="S18" s="202"/>
      <c r="T18" s="195"/>
      <c r="U18" s="195"/>
      <c r="V18" s="202"/>
      <c r="W18" s="195"/>
      <c r="X18" s="438"/>
      <c r="Y18" s="441"/>
      <c r="Z18" s="201"/>
      <c r="AA18" s="195"/>
      <c r="AB18" s="438"/>
      <c r="AC18" s="441"/>
      <c r="AD18" s="202"/>
      <c r="AE18" s="202"/>
      <c r="AF18" s="195"/>
      <c r="AG18" s="195"/>
      <c r="AH18" s="440"/>
      <c r="AI18" s="439"/>
      <c r="AJ18" s="195"/>
      <c r="AK18" s="195"/>
      <c r="AL18" s="440"/>
      <c r="AM18" s="439"/>
      <c r="AN18" s="194"/>
      <c r="AO18" s="194"/>
    </row>
    <row r="19" spans="1:41" ht="17.25" x14ac:dyDescent="0.15">
      <c r="A19" s="194"/>
      <c r="B19" s="440"/>
      <c r="C19" s="439"/>
      <c r="D19" s="195"/>
      <c r="E19" s="195"/>
      <c r="F19" s="440"/>
      <c r="G19" s="439"/>
      <c r="H19" s="195"/>
      <c r="I19" s="195"/>
      <c r="J19" s="202"/>
      <c r="K19" s="194"/>
      <c r="L19" s="440"/>
      <c r="M19" s="439"/>
      <c r="N19" s="195"/>
      <c r="O19" s="195"/>
      <c r="P19" s="440"/>
      <c r="Q19" s="439"/>
      <c r="R19" s="195"/>
      <c r="S19" s="202"/>
      <c r="T19" s="195"/>
      <c r="U19" s="195"/>
      <c r="V19" s="202"/>
      <c r="W19" s="195"/>
      <c r="X19" s="438"/>
      <c r="Y19" s="441"/>
      <c r="Z19" s="201"/>
      <c r="AA19" s="195"/>
      <c r="AB19" s="438"/>
      <c r="AC19" s="441"/>
      <c r="AD19" s="202"/>
      <c r="AE19" s="202"/>
      <c r="AF19" s="195"/>
      <c r="AG19" s="195"/>
      <c r="AH19" s="440"/>
      <c r="AI19" s="439"/>
      <c r="AJ19" s="195"/>
      <c r="AK19" s="195"/>
      <c r="AL19" s="440"/>
      <c r="AM19" s="439"/>
      <c r="AN19" s="194"/>
      <c r="AO19" s="194"/>
    </row>
    <row r="20" spans="1:41" ht="17.25" x14ac:dyDescent="0.15">
      <c r="A20" s="194"/>
      <c r="B20" s="440"/>
      <c r="C20" s="439"/>
      <c r="D20" s="195"/>
      <c r="E20" s="195"/>
      <c r="F20" s="440"/>
      <c r="G20" s="439"/>
      <c r="H20" s="195"/>
      <c r="I20" s="195"/>
      <c r="J20" s="202"/>
      <c r="K20" s="194"/>
      <c r="L20" s="440"/>
      <c r="M20" s="439"/>
      <c r="N20" s="195"/>
      <c r="O20" s="195"/>
      <c r="P20" s="440"/>
      <c r="Q20" s="439"/>
      <c r="R20" s="195"/>
      <c r="S20" s="202"/>
      <c r="T20" s="195"/>
      <c r="U20" s="195"/>
      <c r="V20" s="202"/>
      <c r="W20" s="195"/>
      <c r="X20" s="438"/>
      <c r="Y20" s="441"/>
      <c r="Z20" s="201"/>
      <c r="AA20" s="195"/>
      <c r="AB20" s="438"/>
      <c r="AC20" s="441"/>
      <c r="AD20" s="202"/>
      <c r="AE20" s="202"/>
      <c r="AF20" s="195"/>
      <c r="AG20" s="195"/>
      <c r="AH20" s="440"/>
      <c r="AI20" s="439"/>
      <c r="AJ20" s="195"/>
      <c r="AK20" s="195"/>
      <c r="AL20" s="440"/>
      <c r="AM20" s="439"/>
      <c r="AN20" s="194"/>
      <c r="AO20" s="194"/>
    </row>
    <row r="21" spans="1:41" ht="4.5" customHeight="1" x14ac:dyDescent="0.15">
      <c r="A21" s="158"/>
      <c r="B21" s="196"/>
      <c r="C21" s="197"/>
      <c r="D21" s="158"/>
      <c r="E21" s="158"/>
      <c r="F21" s="196"/>
      <c r="G21" s="197"/>
      <c r="H21" s="158"/>
      <c r="I21" s="158"/>
      <c r="J21" s="203"/>
      <c r="K21" s="158"/>
      <c r="L21" s="196"/>
      <c r="M21" s="197"/>
      <c r="N21" s="158"/>
      <c r="O21" s="158"/>
      <c r="P21" s="196"/>
      <c r="Q21" s="197"/>
      <c r="R21" s="158"/>
      <c r="S21" s="203"/>
      <c r="T21" s="158"/>
      <c r="U21" s="158"/>
      <c r="V21" s="206"/>
      <c r="W21" s="158"/>
      <c r="X21" s="196"/>
      <c r="Y21" s="197"/>
      <c r="Z21" s="158"/>
      <c r="AA21" s="158"/>
      <c r="AB21" s="196"/>
      <c r="AC21" s="197"/>
      <c r="AD21" s="203"/>
      <c r="AE21" s="203"/>
      <c r="AF21" s="158"/>
      <c r="AG21" s="158"/>
      <c r="AH21" s="196"/>
      <c r="AI21" s="197"/>
      <c r="AJ21" s="158"/>
      <c r="AK21" s="158"/>
      <c r="AL21" s="196"/>
      <c r="AM21" s="197"/>
      <c r="AN21" s="158"/>
      <c r="AO21" s="158"/>
    </row>
    <row r="22" spans="1:41" s="199" customFormat="1" x14ac:dyDescent="0.15">
      <c r="A22" s="198"/>
      <c r="B22" s="430" t="s">
        <v>69</v>
      </c>
      <c r="C22" s="431"/>
      <c r="D22" s="198"/>
      <c r="E22" s="198"/>
      <c r="F22" s="430" t="s">
        <v>70</v>
      </c>
      <c r="G22" s="431"/>
      <c r="H22" s="198"/>
      <c r="I22" s="198"/>
      <c r="J22" s="204"/>
      <c r="K22" s="198"/>
      <c r="L22" s="430" t="s">
        <v>71</v>
      </c>
      <c r="M22" s="431"/>
      <c r="N22" s="198"/>
      <c r="O22" s="198"/>
      <c r="P22" s="430" t="s">
        <v>72</v>
      </c>
      <c r="Q22" s="431"/>
      <c r="R22" s="198"/>
      <c r="S22" s="204"/>
      <c r="T22" s="198"/>
      <c r="U22" s="198"/>
      <c r="V22" s="204"/>
      <c r="W22" s="198"/>
      <c r="X22" s="430" t="s">
        <v>73</v>
      </c>
      <c r="Y22" s="431"/>
      <c r="Z22" s="198"/>
      <c r="AA22" s="198"/>
      <c r="AB22" s="430" t="s">
        <v>74</v>
      </c>
      <c r="AC22" s="431"/>
      <c r="AD22" s="204"/>
      <c r="AE22" s="204"/>
      <c r="AF22" s="198"/>
      <c r="AG22" s="198"/>
      <c r="AH22" s="430" t="s">
        <v>75</v>
      </c>
      <c r="AI22" s="431"/>
      <c r="AJ22" s="198"/>
      <c r="AK22" s="198"/>
      <c r="AL22" s="430" t="s">
        <v>76</v>
      </c>
      <c r="AM22" s="431"/>
      <c r="AN22" s="198"/>
      <c r="AO22" s="198"/>
    </row>
    <row r="23" spans="1:41" ht="20.25" customHeight="1" x14ac:dyDescent="0.15">
      <c r="A23" s="158"/>
      <c r="B23" s="158"/>
      <c r="C23" s="158"/>
      <c r="D23" s="158"/>
      <c r="E23" s="158"/>
      <c r="F23" s="158"/>
      <c r="G23" s="158"/>
      <c r="H23" s="158"/>
      <c r="I23" s="158"/>
      <c r="J23" s="191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</row>
    <row r="24" spans="1:41" ht="26.25" customHeight="1" x14ac:dyDescent="0.15">
      <c r="A24" s="452" t="s">
        <v>61</v>
      </c>
      <c r="B24" s="452"/>
      <c r="C24" s="452" t="s">
        <v>152</v>
      </c>
      <c r="D24" s="452"/>
      <c r="E24" s="452"/>
      <c r="F24" s="452" t="s">
        <v>63</v>
      </c>
      <c r="G24" s="452"/>
      <c r="H24" s="158"/>
      <c r="I24" s="158"/>
      <c r="P24" s="453"/>
      <c r="Q24" s="454"/>
      <c r="R24" s="454"/>
      <c r="S24" s="454"/>
      <c r="T24" s="454"/>
      <c r="U24" s="454"/>
      <c r="V24" s="454"/>
      <c r="W24" s="454"/>
      <c r="X24" s="454"/>
      <c r="Y24" s="455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</row>
    <row r="25" spans="1:41" ht="6" customHeight="1" x14ac:dyDescent="0.15">
      <c r="A25" s="159"/>
      <c r="B25" s="159"/>
      <c r="C25" s="159"/>
      <c r="D25" s="159"/>
      <c r="E25" s="159"/>
      <c r="F25" s="159"/>
      <c r="G25" s="159"/>
      <c r="H25" s="158"/>
      <c r="I25" s="158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1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58"/>
      <c r="AG25" s="158"/>
      <c r="AH25" s="158"/>
      <c r="AI25" s="158"/>
      <c r="AJ25" s="158"/>
      <c r="AK25" s="158"/>
      <c r="AL25" s="158"/>
      <c r="AM25" s="158"/>
      <c r="AN25" s="158"/>
    </row>
    <row r="26" spans="1:41" ht="20.25" customHeight="1" x14ac:dyDescent="0.15">
      <c r="A26" s="162"/>
      <c r="B26" s="163"/>
      <c r="C26" s="164"/>
      <c r="D26" s="164"/>
      <c r="E26" s="163"/>
      <c r="F26" s="163"/>
      <c r="G26" s="163"/>
      <c r="H26" s="450"/>
      <c r="I26" s="450"/>
      <c r="J26" s="165"/>
      <c r="K26" s="163"/>
      <c r="L26" s="163"/>
      <c r="M26" s="163"/>
      <c r="N26" s="163"/>
      <c r="O26" s="163"/>
      <c r="P26" s="163"/>
      <c r="Q26" s="163"/>
      <c r="R26" s="163"/>
      <c r="S26" s="163"/>
      <c r="T26" s="436" t="s">
        <v>159</v>
      </c>
      <c r="U26" s="44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442"/>
      <c r="AG26" s="443"/>
      <c r="AH26" s="164"/>
      <c r="AI26" s="164"/>
      <c r="AJ26" s="164"/>
      <c r="AK26" s="164"/>
      <c r="AL26" s="164"/>
      <c r="AM26" s="164"/>
      <c r="AN26" s="164"/>
    </row>
    <row r="27" spans="1:41" ht="20.25" customHeight="1" x14ac:dyDescent="0.15">
      <c r="A27" s="163"/>
      <c r="B27" s="163"/>
      <c r="C27" s="163"/>
      <c r="D27" s="163"/>
      <c r="E27" s="169"/>
      <c r="F27" s="169"/>
      <c r="G27" s="169"/>
      <c r="H27" s="451"/>
      <c r="I27" s="451"/>
      <c r="J27" s="170"/>
      <c r="K27" s="169"/>
      <c r="L27" s="169"/>
      <c r="M27" s="169"/>
      <c r="N27" s="169"/>
      <c r="O27" s="163"/>
      <c r="P27" s="163"/>
      <c r="Q27" s="163"/>
      <c r="R27" s="163"/>
      <c r="S27" s="163"/>
      <c r="T27" s="447"/>
      <c r="U27" s="447"/>
      <c r="V27" s="163"/>
      <c r="W27" s="163"/>
      <c r="X27" s="163"/>
      <c r="Y27" s="163"/>
      <c r="Z27" s="163"/>
      <c r="AA27" s="163"/>
      <c r="AB27" s="169"/>
      <c r="AC27" s="169"/>
      <c r="AD27" s="169"/>
      <c r="AE27" s="169"/>
      <c r="AF27" s="444"/>
      <c r="AG27" s="445"/>
      <c r="AH27" s="169"/>
      <c r="AI27" s="169"/>
      <c r="AJ27" s="163"/>
      <c r="AK27" s="163"/>
      <c r="AL27" s="163"/>
      <c r="AM27" s="163"/>
      <c r="AN27" s="163"/>
    </row>
    <row r="28" spans="1:41" ht="20.25" customHeight="1" x14ac:dyDescent="0.15">
      <c r="A28" s="172"/>
      <c r="B28" s="173"/>
      <c r="C28" s="450"/>
      <c r="D28" s="450"/>
      <c r="E28" s="174"/>
      <c r="F28" s="166"/>
      <c r="G28" s="166"/>
      <c r="H28" s="166"/>
      <c r="I28" s="433" t="s">
        <v>157</v>
      </c>
      <c r="J28" s="446"/>
      <c r="K28" s="166"/>
      <c r="L28" s="166"/>
      <c r="M28" s="166"/>
      <c r="N28" s="166"/>
      <c r="O28" s="180"/>
      <c r="P28" s="443"/>
      <c r="Q28" s="443"/>
      <c r="R28" s="175"/>
      <c r="S28" s="175"/>
      <c r="T28" s="175"/>
      <c r="U28" s="172"/>
      <c r="V28" s="173"/>
      <c r="W28" s="163"/>
      <c r="X28" s="163"/>
      <c r="Y28" s="163"/>
      <c r="Z28" s="179"/>
      <c r="AA28" s="166"/>
      <c r="AB28" s="166"/>
      <c r="AC28" s="166"/>
      <c r="AD28" s="166"/>
      <c r="AE28" s="433" t="s">
        <v>158</v>
      </c>
      <c r="AF28" s="446"/>
      <c r="AG28" s="166"/>
      <c r="AH28" s="166"/>
      <c r="AI28" s="166"/>
      <c r="AJ28" s="176"/>
      <c r="AK28" s="442"/>
      <c r="AL28" s="443"/>
      <c r="AM28" s="175"/>
      <c r="AN28" s="175"/>
    </row>
    <row r="29" spans="1:41" ht="20.25" customHeight="1" x14ac:dyDescent="0.15">
      <c r="A29" s="173"/>
      <c r="B29" s="173"/>
      <c r="C29" s="451"/>
      <c r="D29" s="451"/>
      <c r="E29" s="177"/>
      <c r="F29" s="169"/>
      <c r="G29" s="163"/>
      <c r="H29" s="163"/>
      <c r="I29" s="447"/>
      <c r="J29" s="447"/>
      <c r="K29" s="163"/>
      <c r="L29" s="163"/>
      <c r="M29" s="163"/>
      <c r="N29" s="163"/>
      <c r="O29" s="180"/>
      <c r="P29" s="443"/>
      <c r="Q29" s="443"/>
      <c r="R29" s="178"/>
      <c r="S29" s="178"/>
      <c r="T29" s="178"/>
      <c r="U29" s="173"/>
      <c r="V29" s="173"/>
      <c r="W29" s="163"/>
      <c r="X29" s="163"/>
      <c r="Y29" s="169"/>
      <c r="Z29" s="200"/>
      <c r="AA29" s="207"/>
      <c r="AB29" s="169"/>
      <c r="AC29" s="178"/>
      <c r="AD29" s="178"/>
      <c r="AE29" s="447"/>
      <c r="AF29" s="447"/>
      <c r="AG29" s="163"/>
      <c r="AH29" s="163"/>
      <c r="AI29" s="163"/>
      <c r="AJ29" s="179"/>
      <c r="AK29" s="444"/>
      <c r="AL29" s="445"/>
      <c r="AM29" s="178"/>
      <c r="AN29" s="178"/>
    </row>
    <row r="30" spans="1:41" ht="20.25" customHeight="1" x14ac:dyDescent="0.15">
      <c r="A30" s="450"/>
      <c r="B30" s="449"/>
      <c r="C30" s="436" t="s">
        <v>153</v>
      </c>
      <c r="D30" s="436"/>
      <c r="E30" s="436"/>
      <c r="F30" s="436"/>
      <c r="G30" s="442"/>
      <c r="H30" s="443"/>
      <c r="I30" s="173"/>
      <c r="J30" s="173"/>
      <c r="K30" s="450"/>
      <c r="L30" s="449"/>
      <c r="M30" s="432" t="s">
        <v>154</v>
      </c>
      <c r="N30" s="433"/>
      <c r="O30" s="433"/>
      <c r="P30" s="434"/>
      <c r="Q30" s="184"/>
      <c r="R30" s="163"/>
      <c r="S30" s="163"/>
      <c r="T30" s="163"/>
      <c r="U30" s="164"/>
      <c r="V30" s="163"/>
      <c r="W30" s="164"/>
      <c r="X30" s="179"/>
      <c r="Y30" s="432" t="s">
        <v>155</v>
      </c>
      <c r="Z30" s="433"/>
      <c r="AA30" s="433"/>
      <c r="AB30" s="434"/>
      <c r="AC30" s="184"/>
      <c r="AD30" s="163"/>
      <c r="AE30" s="178"/>
      <c r="AF30" s="175"/>
      <c r="AG30" s="448"/>
      <c r="AH30" s="449"/>
      <c r="AI30" s="165"/>
      <c r="AJ30" s="433" t="s">
        <v>156</v>
      </c>
      <c r="AK30" s="447"/>
      <c r="AL30" s="178"/>
      <c r="AM30" s="180"/>
      <c r="AN30" s="178"/>
    </row>
    <row r="31" spans="1:41" ht="20.25" customHeight="1" x14ac:dyDescent="0.15">
      <c r="A31" s="450"/>
      <c r="B31" s="449"/>
      <c r="C31" s="436"/>
      <c r="D31" s="436"/>
      <c r="E31" s="436"/>
      <c r="F31" s="436"/>
      <c r="G31" s="442"/>
      <c r="H31" s="443"/>
      <c r="I31" s="173"/>
      <c r="J31" s="163"/>
      <c r="K31" s="450"/>
      <c r="L31" s="449"/>
      <c r="M31" s="435"/>
      <c r="N31" s="436"/>
      <c r="O31" s="436"/>
      <c r="P31" s="437"/>
      <c r="Q31" s="184"/>
      <c r="R31" s="163"/>
      <c r="S31" s="163"/>
      <c r="T31" s="163"/>
      <c r="U31" s="164"/>
      <c r="V31" s="163"/>
      <c r="W31" s="164"/>
      <c r="X31" s="179"/>
      <c r="Y31" s="435"/>
      <c r="Z31" s="436"/>
      <c r="AA31" s="436"/>
      <c r="AB31" s="437"/>
      <c r="AC31" s="184"/>
      <c r="AD31" s="163"/>
      <c r="AE31" s="178"/>
      <c r="AF31" s="175"/>
      <c r="AG31" s="448"/>
      <c r="AH31" s="449"/>
      <c r="AI31" s="164"/>
      <c r="AJ31" s="447"/>
      <c r="AK31" s="447"/>
      <c r="AL31" s="178"/>
      <c r="AM31" s="180"/>
      <c r="AN31" s="178"/>
    </row>
    <row r="32" spans="1:41" ht="19.5" customHeight="1" x14ac:dyDescent="0.15">
      <c r="A32" s="181"/>
      <c r="B32" s="182"/>
      <c r="C32" s="163"/>
      <c r="D32" s="181"/>
      <c r="E32" s="181"/>
      <c r="F32" s="163"/>
      <c r="G32" s="183"/>
      <c r="H32" s="181"/>
      <c r="I32" s="185"/>
      <c r="J32" s="185"/>
      <c r="K32" s="181"/>
      <c r="L32" s="182"/>
      <c r="M32" s="163"/>
      <c r="N32" s="181"/>
      <c r="O32" s="181"/>
      <c r="P32" s="163"/>
      <c r="Q32" s="183"/>
      <c r="R32" s="181"/>
      <c r="S32" s="163"/>
      <c r="T32" s="163"/>
      <c r="U32" s="163"/>
      <c r="V32" s="163"/>
      <c r="W32" s="164"/>
      <c r="X32" s="179"/>
      <c r="Y32" s="164"/>
      <c r="Z32" s="181"/>
      <c r="AA32" s="163"/>
      <c r="AB32" s="163"/>
      <c r="AC32" s="184"/>
      <c r="AD32" s="163"/>
      <c r="AE32" s="185"/>
      <c r="AF32" s="185"/>
      <c r="AG32" s="164"/>
      <c r="AH32" s="179"/>
      <c r="AI32" s="164"/>
      <c r="AJ32" s="181"/>
      <c r="AK32" s="181"/>
      <c r="AL32" s="163"/>
      <c r="AM32" s="184"/>
      <c r="AN32" s="163"/>
    </row>
    <row r="33" spans="1:40" ht="19.5" customHeight="1" x14ac:dyDescent="0.15">
      <c r="A33" s="185"/>
      <c r="B33" s="186"/>
      <c r="C33" s="187"/>
      <c r="D33" s="185"/>
      <c r="E33" s="185"/>
      <c r="F33" s="185"/>
      <c r="G33" s="188"/>
      <c r="H33" s="185"/>
      <c r="I33" s="185"/>
      <c r="J33" s="185"/>
      <c r="K33" s="185"/>
      <c r="L33" s="186"/>
      <c r="M33" s="187"/>
      <c r="N33" s="185"/>
      <c r="O33" s="185"/>
      <c r="P33" s="185"/>
      <c r="Q33" s="188"/>
      <c r="R33" s="185"/>
      <c r="S33" s="189"/>
      <c r="T33" s="189"/>
      <c r="U33" s="190"/>
      <c r="V33" s="190"/>
      <c r="W33" s="185"/>
      <c r="X33" s="186"/>
      <c r="Y33" s="185"/>
      <c r="Z33" s="185"/>
      <c r="AA33" s="185"/>
      <c r="AB33" s="187"/>
      <c r="AC33" s="188"/>
      <c r="AD33" s="185"/>
      <c r="AE33" s="185"/>
      <c r="AF33" s="185"/>
      <c r="AG33" s="185"/>
      <c r="AH33" s="186"/>
      <c r="AI33" s="185"/>
      <c r="AJ33" s="185"/>
      <c r="AK33" s="185"/>
      <c r="AL33" s="187"/>
      <c r="AM33" s="188"/>
      <c r="AN33" s="185"/>
    </row>
    <row r="34" spans="1:40" ht="5.25" customHeight="1" x14ac:dyDescent="0.15">
      <c r="A34" s="191"/>
      <c r="B34" s="192"/>
      <c r="C34" s="193"/>
      <c r="D34" s="191"/>
      <c r="E34" s="191"/>
      <c r="F34" s="192"/>
      <c r="G34" s="193"/>
      <c r="H34" s="191"/>
      <c r="I34" s="191"/>
      <c r="J34" s="191"/>
      <c r="K34" s="191"/>
      <c r="L34" s="192"/>
      <c r="M34" s="193"/>
      <c r="N34" s="191"/>
      <c r="O34" s="191"/>
      <c r="P34" s="192"/>
      <c r="Q34" s="193"/>
      <c r="R34" s="191"/>
      <c r="S34" s="191"/>
      <c r="T34" s="191"/>
      <c r="U34" s="191"/>
      <c r="V34" s="191"/>
      <c r="W34" s="191"/>
      <c r="X34" s="192"/>
      <c r="Y34" s="193"/>
      <c r="Z34" s="191"/>
      <c r="AA34" s="191"/>
      <c r="AB34" s="192"/>
      <c r="AC34" s="193"/>
      <c r="AD34" s="191"/>
      <c r="AE34" s="191"/>
      <c r="AF34" s="191"/>
      <c r="AG34" s="191"/>
      <c r="AH34" s="192"/>
      <c r="AI34" s="193"/>
      <c r="AJ34" s="191"/>
      <c r="AK34" s="191"/>
      <c r="AL34" s="192"/>
      <c r="AM34" s="193"/>
      <c r="AN34" s="191"/>
    </row>
    <row r="35" spans="1:40" ht="17.25" x14ac:dyDescent="0.15">
      <c r="A35" s="194"/>
      <c r="B35" s="438"/>
      <c r="C35" s="439"/>
      <c r="D35" s="195"/>
      <c r="E35" s="195"/>
      <c r="F35" s="438"/>
      <c r="G35" s="439"/>
      <c r="H35" s="195"/>
      <c r="I35" s="195"/>
      <c r="J35" s="205"/>
      <c r="K35" s="194"/>
      <c r="L35" s="438"/>
      <c r="M35" s="439"/>
      <c r="N35" s="195"/>
      <c r="O35" s="195"/>
      <c r="P35" s="438"/>
      <c r="Q35" s="439"/>
      <c r="R35" s="195"/>
      <c r="S35" s="202"/>
      <c r="T35" s="195"/>
      <c r="U35" s="195"/>
      <c r="V35" s="205"/>
      <c r="W35" s="195"/>
      <c r="X35" s="438"/>
      <c r="Y35" s="441"/>
      <c r="Z35" s="201"/>
      <c r="AA35" s="195"/>
      <c r="AB35" s="438"/>
      <c r="AC35" s="441"/>
      <c r="AD35" s="202"/>
      <c r="AE35" s="202"/>
      <c r="AF35" s="195"/>
      <c r="AG35" s="195"/>
      <c r="AH35" s="438"/>
      <c r="AI35" s="439"/>
      <c r="AJ35" s="195"/>
      <c r="AK35" s="195"/>
      <c r="AL35" s="438"/>
      <c r="AM35" s="439"/>
      <c r="AN35" s="194"/>
    </row>
    <row r="36" spans="1:40" ht="17.25" x14ac:dyDescent="0.15">
      <c r="A36" s="194"/>
      <c r="B36" s="440"/>
      <c r="C36" s="439"/>
      <c r="D36" s="195"/>
      <c r="E36" s="195"/>
      <c r="F36" s="440"/>
      <c r="G36" s="439"/>
      <c r="H36" s="195"/>
      <c r="I36" s="195"/>
      <c r="J36" s="202"/>
      <c r="K36" s="194"/>
      <c r="L36" s="440"/>
      <c r="M36" s="439"/>
      <c r="N36" s="195"/>
      <c r="O36" s="195"/>
      <c r="P36" s="440"/>
      <c r="Q36" s="439"/>
      <c r="R36" s="195"/>
      <c r="S36" s="202"/>
      <c r="T36" s="195"/>
      <c r="U36" s="195"/>
      <c r="V36" s="202"/>
      <c r="W36" s="195"/>
      <c r="X36" s="438"/>
      <c r="Y36" s="441"/>
      <c r="Z36" s="201"/>
      <c r="AA36" s="195"/>
      <c r="AB36" s="438"/>
      <c r="AC36" s="441"/>
      <c r="AD36" s="202"/>
      <c r="AE36" s="202"/>
      <c r="AF36" s="195"/>
      <c r="AG36" s="195"/>
      <c r="AH36" s="440"/>
      <c r="AI36" s="439"/>
      <c r="AJ36" s="195"/>
      <c r="AK36" s="195"/>
      <c r="AL36" s="440"/>
      <c r="AM36" s="439"/>
      <c r="AN36" s="194"/>
    </row>
    <row r="37" spans="1:40" ht="17.25" x14ac:dyDescent="0.15">
      <c r="A37" s="194"/>
      <c r="B37" s="440"/>
      <c r="C37" s="439"/>
      <c r="D37" s="195"/>
      <c r="E37" s="195"/>
      <c r="F37" s="440"/>
      <c r="G37" s="439"/>
      <c r="H37" s="195"/>
      <c r="I37" s="195"/>
      <c r="J37" s="202"/>
      <c r="K37" s="194"/>
      <c r="L37" s="440"/>
      <c r="M37" s="439"/>
      <c r="N37" s="195"/>
      <c r="O37" s="195"/>
      <c r="P37" s="440"/>
      <c r="Q37" s="439"/>
      <c r="R37" s="195"/>
      <c r="S37" s="202"/>
      <c r="T37" s="195"/>
      <c r="U37" s="195"/>
      <c r="V37" s="202"/>
      <c r="W37" s="195"/>
      <c r="X37" s="438"/>
      <c r="Y37" s="441"/>
      <c r="Z37" s="201"/>
      <c r="AA37" s="195"/>
      <c r="AB37" s="438"/>
      <c r="AC37" s="441"/>
      <c r="AD37" s="202"/>
      <c r="AE37" s="202"/>
      <c r="AF37" s="195"/>
      <c r="AG37" s="195"/>
      <c r="AH37" s="440"/>
      <c r="AI37" s="439"/>
      <c r="AJ37" s="195"/>
      <c r="AK37" s="195"/>
      <c r="AL37" s="440"/>
      <c r="AM37" s="439"/>
      <c r="AN37" s="194"/>
    </row>
    <row r="38" spans="1:40" ht="17.25" x14ac:dyDescent="0.15">
      <c r="A38" s="194"/>
      <c r="B38" s="440"/>
      <c r="C38" s="439"/>
      <c r="D38" s="195"/>
      <c r="E38" s="195"/>
      <c r="F38" s="440"/>
      <c r="G38" s="439"/>
      <c r="H38" s="195"/>
      <c r="I38" s="195"/>
      <c r="J38" s="202"/>
      <c r="K38" s="194"/>
      <c r="L38" s="440"/>
      <c r="M38" s="439"/>
      <c r="N38" s="195"/>
      <c r="O38" s="195"/>
      <c r="P38" s="440"/>
      <c r="Q38" s="439"/>
      <c r="R38" s="195"/>
      <c r="S38" s="202"/>
      <c r="T38" s="195"/>
      <c r="U38" s="195"/>
      <c r="V38" s="202"/>
      <c r="W38" s="195"/>
      <c r="X38" s="438"/>
      <c r="Y38" s="441"/>
      <c r="Z38" s="201"/>
      <c r="AA38" s="195"/>
      <c r="AB38" s="438"/>
      <c r="AC38" s="441"/>
      <c r="AD38" s="202"/>
      <c r="AE38" s="202"/>
      <c r="AF38" s="195"/>
      <c r="AG38" s="195"/>
      <c r="AH38" s="440"/>
      <c r="AI38" s="439"/>
      <c r="AJ38" s="195"/>
      <c r="AK38" s="195"/>
      <c r="AL38" s="440"/>
      <c r="AM38" s="439"/>
      <c r="AN38" s="194"/>
    </row>
    <row r="39" spans="1:40" ht="17.25" x14ac:dyDescent="0.15">
      <c r="A39" s="194"/>
      <c r="B39" s="440"/>
      <c r="C39" s="439"/>
      <c r="D39" s="195"/>
      <c r="E39" s="195"/>
      <c r="F39" s="440"/>
      <c r="G39" s="439"/>
      <c r="H39" s="195"/>
      <c r="I39" s="195"/>
      <c r="J39" s="202"/>
      <c r="K39" s="194"/>
      <c r="L39" s="440"/>
      <c r="M39" s="439"/>
      <c r="N39" s="195"/>
      <c r="O39" s="195"/>
      <c r="P39" s="440"/>
      <c r="Q39" s="439"/>
      <c r="R39" s="195"/>
      <c r="S39" s="202"/>
      <c r="T39" s="195"/>
      <c r="U39" s="195"/>
      <c r="V39" s="202"/>
      <c r="W39" s="195"/>
      <c r="X39" s="438"/>
      <c r="Y39" s="441"/>
      <c r="Z39" s="201"/>
      <c r="AA39" s="195"/>
      <c r="AB39" s="438"/>
      <c r="AC39" s="441"/>
      <c r="AD39" s="202"/>
      <c r="AE39" s="202"/>
      <c r="AF39" s="195"/>
      <c r="AG39" s="195"/>
      <c r="AH39" s="440"/>
      <c r="AI39" s="439"/>
      <c r="AJ39" s="195"/>
      <c r="AK39" s="195"/>
      <c r="AL39" s="440"/>
      <c r="AM39" s="439"/>
      <c r="AN39" s="194"/>
    </row>
    <row r="40" spans="1:40" ht="5.25" customHeight="1" x14ac:dyDescent="0.15">
      <c r="A40" s="158"/>
      <c r="B40" s="196"/>
      <c r="C40" s="197"/>
      <c r="D40" s="158"/>
      <c r="E40" s="158"/>
      <c r="F40" s="196"/>
      <c r="G40" s="197"/>
      <c r="H40" s="158"/>
      <c r="I40" s="158"/>
      <c r="J40" s="203"/>
      <c r="K40" s="158"/>
      <c r="L40" s="196"/>
      <c r="M40" s="197"/>
      <c r="N40" s="158"/>
      <c r="O40" s="158"/>
      <c r="P40" s="196"/>
      <c r="Q40" s="197"/>
      <c r="R40" s="158"/>
      <c r="S40" s="203"/>
      <c r="T40" s="158"/>
      <c r="U40" s="158"/>
      <c r="V40" s="206"/>
      <c r="W40" s="158"/>
      <c r="X40" s="196"/>
      <c r="Y40" s="197"/>
      <c r="Z40" s="158"/>
      <c r="AA40" s="158"/>
      <c r="AB40" s="196"/>
      <c r="AC40" s="197"/>
      <c r="AD40" s="203"/>
      <c r="AE40" s="203"/>
      <c r="AF40" s="158"/>
      <c r="AG40" s="158"/>
      <c r="AH40" s="196"/>
      <c r="AI40" s="197"/>
      <c r="AJ40" s="158"/>
      <c r="AK40" s="158"/>
      <c r="AL40" s="196"/>
      <c r="AM40" s="197"/>
      <c r="AN40" s="158"/>
    </row>
    <row r="41" spans="1:40" x14ac:dyDescent="0.15">
      <c r="A41" s="198"/>
      <c r="B41" s="430" t="s">
        <v>69</v>
      </c>
      <c r="C41" s="431"/>
      <c r="D41" s="198"/>
      <c r="E41" s="198"/>
      <c r="F41" s="430" t="s">
        <v>77</v>
      </c>
      <c r="G41" s="431"/>
      <c r="H41" s="198"/>
      <c r="I41" s="198"/>
      <c r="J41" s="204"/>
      <c r="K41" s="198"/>
      <c r="L41" s="430" t="s">
        <v>78</v>
      </c>
      <c r="M41" s="431"/>
      <c r="N41" s="198"/>
      <c r="O41" s="198"/>
      <c r="P41" s="430" t="s">
        <v>70</v>
      </c>
      <c r="Q41" s="431"/>
      <c r="R41" s="198"/>
      <c r="S41" s="204"/>
      <c r="T41" s="198"/>
      <c r="U41" s="198"/>
      <c r="V41" s="204"/>
      <c r="W41" s="198"/>
      <c r="X41" s="430" t="s">
        <v>74</v>
      </c>
      <c r="Y41" s="431"/>
      <c r="Z41" s="198"/>
      <c r="AA41" s="198"/>
      <c r="AB41" s="430" t="s">
        <v>79</v>
      </c>
      <c r="AC41" s="431"/>
      <c r="AD41" s="204"/>
      <c r="AE41" s="204"/>
      <c r="AF41" s="198"/>
      <c r="AG41" s="198"/>
      <c r="AH41" s="430" t="s">
        <v>80</v>
      </c>
      <c r="AI41" s="431"/>
      <c r="AJ41" s="198"/>
      <c r="AK41" s="198"/>
      <c r="AL41" s="430" t="s">
        <v>73</v>
      </c>
      <c r="AM41" s="431"/>
      <c r="AN41" s="198"/>
    </row>
    <row r="42" spans="1:40" x14ac:dyDescent="0.15">
      <c r="A42" s="158"/>
      <c r="B42" s="158"/>
      <c r="C42" s="158"/>
      <c r="D42" s="158"/>
      <c r="E42" s="158"/>
      <c r="F42" s="158"/>
      <c r="G42" s="158"/>
      <c r="H42" s="158"/>
      <c r="I42" s="158"/>
      <c r="J42" s="191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</sheetData>
  <mergeCells count="75">
    <mergeCell ref="AI1:AN1"/>
    <mergeCell ref="A5:B5"/>
    <mergeCell ref="C5:E5"/>
    <mergeCell ref="F5:G5"/>
    <mergeCell ref="P5:Y5"/>
    <mergeCell ref="A1:G1"/>
    <mergeCell ref="A2:AN2"/>
    <mergeCell ref="H7:I8"/>
    <mergeCell ref="T7:U8"/>
    <mergeCell ref="AF7:AG8"/>
    <mergeCell ref="C9:D10"/>
    <mergeCell ref="I9:J10"/>
    <mergeCell ref="P9:Q10"/>
    <mergeCell ref="AE9:AF10"/>
    <mergeCell ref="AJ11:AK12"/>
    <mergeCell ref="AK9:AL10"/>
    <mergeCell ref="A11:B12"/>
    <mergeCell ref="C11:F12"/>
    <mergeCell ref="G11:H12"/>
    <mergeCell ref="K11:L12"/>
    <mergeCell ref="Y11:AB12"/>
    <mergeCell ref="AG11:AH12"/>
    <mergeCell ref="M11:P12"/>
    <mergeCell ref="A24:B24"/>
    <mergeCell ref="C24:E24"/>
    <mergeCell ref="F24:G24"/>
    <mergeCell ref="P24:Y24"/>
    <mergeCell ref="AL16:AM20"/>
    <mergeCell ref="B22:C22"/>
    <mergeCell ref="F22:G22"/>
    <mergeCell ref="B16:C20"/>
    <mergeCell ref="F16:G20"/>
    <mergeCell ref="AL22:AM22"/>
    <mergeCell ref="AH16:AI20"/>
    <mergeCell ref="L16:M20"/>
    <mergeCell ref="P16:Q20"/>
    <mergeCell ref="L22:M22"/>
    <mergeCell ref="X16:Y20"/>
    <mergeCell ref="AB16:AC20"/>
    <mergeCell ref="B41:C41"/>
    <mergeCell ref="F41:G41"/>
    <mergeCell ref="B35:C39"/>
    <mergeCell ref="F35:G39"/>
    <mergeCell ref="L35:M39"/>
    <mergeCell ref="L41:M41"/>
    <mergeCell ref="A30:B31"/>
    <mergeCell ref="G30:H31"/>
    <mergeCell ref="K30:L31"/>
    <mergeCell ref="H26:I27"/>
    <mergeCell ref="T26:U27"/>
    <mergeCell ref="C28:D29"/>
    <mergeCell ref="I28:J29"/>
    <mergeCell ref="P28:Q29"/>
    <mergeCell ref="C30:F31"/>
    <mergeCell ref="M30:P31"/>
    <mergeCell ref="AH41:AI41"/>
    <mergeCell ref="AF26:AG27"/>
    <mergeCell ref="AE28:AF29"/>
    <mergeCell ref="AH22:AI22"/>
    <mergeCell ref="AL41:AM41"/>
    <mergeCell ref="AK28:AL29"/>
    <mergeCell ref="AH35:AI39"/>
    <mergeCell ref="AL35:AM39"/>
    <mergeCell ref="AG30:AH31"/>
    <mergeCell ref="AJ30:AK31"/>
    <mergeCell ref="P41:Q41"/>
    <mergeCell ref="X22:Y22"/>
    <mergeCell ref="AB22:AC22"/>
    <mergeCell ref="X41:Y41"/>
    <mergeCell ref="AB41:AC41"/>
    <mergeCell ref="Y30:AB31"/>
    <mergeCell ref="P22:Q22"/>
    <mergeCell ref="P35:Q39"/>
    <mergeCell ref="X35:Y39"/>
    <mergeCell ref="AB35:AC39"/>
  </mergeCells>
  <phoneticPr fontId="2"/>
  <pageMargins left="0.68" right="0.39370078740157483" top="0.74803149606299213" bottom="0.74803149606299213" header="0.31496062992125984" footer="0.31496062992125984"/>
  <pageSetup paperSize="9" scale="98" orientation="portrait" r:id="rId1"/>
  <rowBreaks count="1" manualBreakCount="1">
    <brk id="24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13C6-9952-4E36-AE05-9C10BD825D1B}">
  <dimension ref="A1:L22"/>
  <sheetViews>
    <sheetView workbookViewId="0">
      <selection activeCell="B22" sqref="B22"/>
    </sheetView>
  </sheetViews>
  <sheetFormatPr defaultRowHeight="13.5" x14ac:dyDescent="0.15"/>
  <cols>
    <col min="2" max="2" width="34" customWidth="1"/>
    <col min="4" max="4" width="5.375" customWidth="1"/>
    <col min="5" max="5" width="23" customWidth="1"/>
    <col min="6" max="6" width="5.375" customWidth="1"/>
    <col min="7" max="7" width="23" customWidth="1"/>
    <col min="8" max="8" width="5.375" customWidth="1"/>
    <col min="9" max="9" width="23" customWidth="1"/>
  </cols>
  <sheetData>
    <row r="1" spans="1:12" ht="14.25" thickBot="1" x14ac:dyDescent="0.2">
      <c r="A1" s="131" t="s">
        <v>30</v>
      </c>
      <c r="B1" s="127" t="s">
        <v>31</v>
      </c>
    </row>
    <row r="2" spans="1:12" x14ac:dyDescent="0.15">
      <c r="A2" s="132" t="s">
        <v>58</v>
      </c>
      <c r="B2" s="128" t="s">
        <v>93</v>
      </c>
    </row>
    <row r="3" spans="1:12" x14ac:dyDescent="0.15">
      <c r="A3" s="132" t="s">
        <v>55</v>
      </c>
      <c r="B3" s="129" t="s">
        <v>94</v>
      </c>
    </row>
    <row r="4" spans="1:12" x14ac:dyDescent="0.15">
      <c r="A4" s="132" t="s">
        <v>56</v>
      </c>
      <c r="B4" s="129" t="s">
        <v>95</v>
      </c>
    </row>
    <row r="5" spans="1:12" x14ac:dyDescent="0.15">
      <c r="A5" s="132" t="s">
        <v>57</v>
      </c>
      <c r="B5" s="129" t="s">
        <v>96</v>
      </c>
    </row>
    <row r="6" spans="1:12" x14ac:dyDescent="0.15">
      <c r="A6" s="133" t="s">
        <v>32</v>
      </c>
      <c r="B6" s="129" t="s">
        <v>97</v>
      </c>
    </row>
    <row r="7" spans="1:12" x14ac:dyDescent="0.15">
      <c r="A7" s="133" t="s">
        <v>33</v>
      </c>
      <c r="B7" s="129" t="s">
        <v>98</v>
      </c>
    </row>
    <row r="8" spans="1:12" x14ac:dyDescent="0.15">
      <c r="A8" s="133" t="s">
        <v>34</v>
      </c>
      <c r="B8" s="129" t="s">
        <v>99</v>
      </c>
    </row>
    <row r="9" spans="1:12" x14ac:dyDescent="0.15">
      <c r="A9" s="133" t="s">
        <v>35</v>
      </c>
      <c r="B9" s="129" t="s">
        <v>86</v>
      </c>
      <c r="D9" s="458"/>
      <c r="E9" s="458"/>
      <c r="F9" s="458"/>
      <c r="G9" s="458"/>
      <c r="H9" s="458"/>
      <c r="I9" s="458"/>
      <c r="J9" s="1"/>
      <c r="K9" s="1"/>
      <c r="L9" s="1"/>
    </row>
    <row r="10" spans="1:12" x14ac:dyDescent="0.15">
      <c r="A10" s="133" t="s">
        <v>81</v>
      </c>
      <c r="B10" s="129" t="s">
        <v>104</v>
      </c>
      <c r="D10" s="144"/>
      <c r="E10" s="144"/>
      <c r="F10" s="144"/>
      <c r="G10" s="144"/>
      <c r="H10" s="144"/>
      <c r="I10" s="144"/>
      <c r="J10" s="1"/>
      <c r="K10" s="1"/>
      <c r="L10" s="1"/>
    </row>
    <row r="11" spans="1:12" x14ac:dyDescent="0.15">
      <c r="A11" s="133" t="s">
        <v>36</v>
      </c>
      <c r="B11" s="129" t="s">
        <v>100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15">
      <c r="A12" s="133" t="s">
        <v>37</v>
      </c>
      <c r="B12" s="129" t="s">
        <v>101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15">
      <c r="A13" s="133" t="s">
        <v>38</v>
      </c>
      <c r="B13" s="129" t="s">
        <v>102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15">
      <c r="A14" s="133" t="s">
        <v>39</v>
      </c>
      <c r="B14" s="129" t="s">
        <v>103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15">
      <c r="A15" s="133" t="s">
        <v>40</v>
      </c>
      <c r="B15" s="129" t="s">
        <v>92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15">
      <c r="A16" s="133" t="s">
        <v>41</v>
      </c>
      <c r="B16" s="129" t="s">
        <v>107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15">
      <c r="A17" s="133" t="s">
        <v>42</v>
      </c>
      <c r="B17" s="129" t="s">
        <v>105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15">
      <c r="A18" s="133" t="s">
        <v>43</v>
      </c>
      <c r="B18" s="129" t="s">
        <v>90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15">
      <c r="A19" s="133" t="s">
        <v>44</v>
      </c>
      <c r="B19" s="129" t="s">
        <v>106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ht="14.25" thickBot="1" x14ac:dyDescent="0.2">
      <c r="A20" s="134" t="s">
        <v>45</v>
      </c>
      <c r="B20" s="130" t="s">
        <v>87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15">
      <c r="A21" s="213" t="s">
        <v>114</v>
      </c>
      <c r="B21" s="214" t="s">
        <v>114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15">
      <c r="D22" s="1"/>
      <c r="E22" s="1"/>
      <c r="F22" s="1"/>
      <c r="G22" s="1"/>
      <c r="H22" s="1"/>
      <c r="I22" s="1"/>
      <c r="J22" s="1"/>
      <c r="K22" s="1"/>
      <c r="L22" s="1"/>
    </row>
  </sheetData>
  <mergeCells count="3">
    <mergeCell ref="D9:E9"/>
    <mergeCell ref="F9:G9"/>
    <mergeCell ref="H9:I9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11AA-C805-4137-81E4-603B8F918AD4}">
  <dimension ref="A1:C12"/>
  <sheetViews>
    <sheetView zoomScale="170" zoomScaleNormal="170" workbookViewId="0">
      <selection activeCell="B13" sqref="B13"/>
    </sheetView>
  </sheetViews>
  <sheetFormatPr defaultRowHeight="13.5" x14ac:dyDescent="0.15"/>
  <cols>
    <col min="1" max="1" width="9" style="137"/>
    <col min="2" max="2" width="34" style="137" customWidth="1"/>
    <col min="3" max="3" width="9" style="137"/>
  </cols>
  <sheetData>
    <row r="1" spans="1:2" ht="14.25" thickBot="1" x14ac:dyDescent="0.2">
      <c r="A1" s="135" t="s">
        <v>30</v>
      </c>
      <c r="B1" s="136" t="s">
        <v>31</v>
      </c>
    </row>
    <row r="2" spans="1:2" x14ac:dyDescent="0.15">
      <c r="A2" s="138" t="s">
        <v>27</v>
      </c>
      <c r="B2" s="139" t="s">
        <v>83</v>
      </c>
    </row>
    <row r="3" spans="1:2" x14ac:dyDescent="0.15">
      <c r="A3" s="138" t="s">
        <v>47</v>
      </c>
      <c r="B3" s="141" t="s">
        <v>84</v>
      </c>
    </row>
    <row r="4" spans="1:2" x14ac:dyDescent="0.15">
      <c r="A4" s="138" t="s">
        <v>48</v>
      </c>
      <c r="B4" s="141" t="s">
        <v>85</v>
      </c>
    </row>
    <row r="5" spans="1:2" x14ac:dyDescent="0.15">
      <c r="A5" s="138" t="s">
        <v>49</v>
      </c>
      <c r="B5" s="141" t="s">
        <v>86</v>
      </c>
    </row>
    <row r="6" spans="1:2" x14ac:dyDescent="0.15">
      <c r="A6" s="138" t="s">
        <v>50</v>
      </c>
      <c r="B6" s="141" t="s">
        <v>87</v>
      </c>
    </row>
    <row r="7" spans="1:2" x14ac:dyDescent="0.15">
      <c r="A7" s="140" t="s">
        <v>28</v>
      </c>
      <c r="B7" s="141" t="s">
        <v>88</v>
      </c>
    </row>
    <row r="8" spans="1:2" x14ac:dyDescent="0.15">
      <c r="A8" s="140" t="s">
        <v>51</v>
      </c>
      <c r="B8" s="141" t="s">
        <v>89</v>
      </c>
    </row>
    <row r="9" spans="1:2" x14ac:dyDescent="0.15">
      <c r="A9" s="140" t="s">
        <v>52</v>
      </c>
      <c r="B9" s="141" t="s">
        <v>90</v>
      </c>
    </row>
    <row r="10" spans="1:2" x14ac:dyDescent="0.15">
      <c r="A10" s="140" t="s">
        <v>53</v>
      </c>
      <c r="B10" s="141" t="s">
        <v>91</v>
      </c>
    </row>
    <row r="11" spans="1:2" ht="14.25" thickBot="1" x14ac:dyDescent="0.2">
      <c r="A11" s="140" t="s">
        <v>54</v>
      </c>
      <c r="B11" s="142" t="s">
        <v>92</v>
      </c>
    </row>
    <row r="12" spans="1:2" x14ac:dyDescent="0.15">
      <c r="A12" s="215" t="s">
        <v>114</v>
      </c>
      <c r="B12" s="216" t="s">
        <v>114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組み合わせ　１日目　男子 </vt:lpstr>
      <vt:lpstr>組み合わせ　１日目　女子</vt:lpstr>
      <vt:lpstr>1日目OKB会場 男子 </vt:lpstr>
      <vt:lpstr>1日目メモ会場 女子</vt:lpstr>
      <vt:lpstr>2日目決勝</vt:lpstr>
      <vt:lpstr>トーナメント表</vt:lpstr>
      <vt:lpstr>参加チーム　男子</vt:lpstr>
      <vt:lpstr>参加チーム　女子</vt:lpstr>
      <vt:lpstr>'1日目OKB会場 男子 '!Print_Area</vt:lpstr>
      <vt:lpstr>'1日目メモ会場 女子'!Print_Area</vt:lpstr>
      <vt:lpstr>'2日目決勝'!Print_Area</vt:lpstr>
      <vt:lpstr>トーナメント表!Print_Area</vt:lpstr>
      <vt:lpstr>'組み合わせ　１日目　女子'!Print_Area</vt:lpstr>
      <vt:lpstr>'組み合わせ　１日目　男子 '!Print_Area</vt:lpstr>
    </vt:vector>
  </TitlesOfParts>
  <Company>各務原市教育委員会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先生22</cp:lastModifiedBy>
  <cp:lastPrinted>2025-01-15T03:53:39Z</cp:lastPrinted>
  <dcterms:created xsi:type="dcterms:W3CDTF">2011-11-29T22:55:55Z</dcterms:created>
  <dcterms:modified xsi:type="dcterms:W3CDTF">2025-01-21T01:53:11Z</dcterms:modified>
</cp:coreProperties>
</file>